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8_{85D75AB6-6F17-4A85-87FD-0620CC02CBF1}" xr6:coauthVersionLast="47" xr6:coauthVersionMax="47" xr10:uidLastSave="{00000000-0000-0000-0000-000000000000}"/>
  <bookViews>
    <workbookView xWindow="-96" yWindow="-96" windowWidth="23232" windowHeight="12432" xr2:uid="{00000000-000D-0000-FFFF-FFFF00000000}"/>
  </bookViews>
  <sheets>
    <sheet name="Carats, countries by size" sheetId="17" r:id="rId1"/>
    <sheet name="Carats Alphabetical" sheetId="15" r:id="rId2"/>
    <sheet name="Value  Countries by size" sheetId="20" r:id="rId3"/>
    <sheet name="Value Alphabetical" sheetId="19" r:id="rId4"/>
    <sheet name="2023 detail" sheetId="25" r:id="rId5"/>
    <sheet name="Notes" sheetId="24" r:id="rId6"/>
  </sheets>
  <definedNames>
    <definedName name="_xlnm.Print_Area" localSheetId="1">'Carats Alphabetical'!$A$5:$U$33</definedName>
    <definedName name="_xlnm.Print_Area" localSheetId="0">'Carats, countries by size'!$A$1:$U$17</definedName>
    <definedName name="_xlnm.Print_Area" localSheetId="5">Notes!$A$1:$A$21</definedName>
    <definedName name="_xlnm.Print_Area" localSheetId="2">'Value  Countries by size'!$A$1:$U$18</definedName>
    <definedName name="_xlnm.Print_Area" localSheetId="3">'Value Alphabetical'!$A$1:$R$35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25" l="1"/>
  <c r="C8" i="25"/>
  <c r="U33" i="15"/>
  <c r="W22" i="17"/>
  <c r="T33" i="15"/>
  <c r="F19" i="25"/>
  <c r="F17" i="25"/>
  <c r="F16" i="25"/>
  <c r="F15" i="25"/>
  <c r="F14" i="25"/>
  <c r="F13" i="25"/>
  <c r="F12" i="25"/>
  <c r="F11" i="25"/>
  <c r="F10" i="25"/>
  <c r="F9" i="25"/>
  <c r="F8" i="25"/>
  <c r="F7" i="25"/>
  <c r="C9" i="25" l="1"/>
  <c r="C10" i="25"/>
  <c r="C11" i="25"/>
  <c r="C12" i="25"/>
  <c r="C13" i="25"/>
  <c r="C14" i="25"/>
  <c r="C15" i="25"/>
  <c r="C16" i="25"/>
  <c r="C17" i="25"/>
  <c r="C18" i="25"/>
  <c r="C7" i="25"/>
  <c r="C19" i="25"/>
</calcChain>
</file>

<file path=xl/sharedStrings.xml><?xml version="1.0" encoding="utf-8"?>
<sst xmlns="http://schemas.openxmlformats.org/spreadsheetml/2006/main" count="172" uniqueCount="67">
  <si>
    <t>Angola</t>
  </si>
  <si>
    <t>Australia</t>
  </si>
  <si>
    <t>Botswana</t>
  </si>
  <si>
    <t>Brazil</t>
  </si>
  <si>
    <t>Canada</t>
  </si>
  <si>
    <t>Congo, Republic of</t>
  </si>
  <si>
    <t>Ghana</t>
  </si>
  <si>
    <t>Guinea</t>
  </si>
  <si>
    <t>Guyana</t>
  </si>
  <si>
    <t>India</t>
  </si>
  <si>
    <t>Indonesia</t>
  </si>
  <si>
    <t>Lesotho</t>
  </si>
  <si>
    <t>Liberia</t>
  </si>
  <si>
    <t>Namibia</t>
  </si>
  <si>
    <t>Russian Federation</t>
  </si>
  <si>
    <t>Sierra Leone</t>
  </si>
  <si>
    <t>South Africa</t>
  </si>
  <si>
    <t>Tanzania</t>
  </si>
  <si>
    <t>Togo</t>
  </si>
  <si>
    <t>Zimbabwe</t>
  </si>
  <si>
    <t>China</t>
  </si>
  <si>
    <t>TOTAL</t>
  </si>
  <si>
    <t/>
  </si>
  <si>
    <t>Others</t>
  </si>
  <si>
    <t>US$ millions</t>
  </si>
  <si>
    <t>Congo, Dem. Rep.of</t>
  </si>
  <si>
    <t>Source:  Kimberley Process Certification Scheme</t>
  </si>
  <si>
    <t>US$ Millions</t>
  </si>
  <si>
    <t>Million carats</t>
  </si>
  <si>
    <t>https://kimberleyprocessstatistics.org/public_statistics</t>
  </si>
  <si>
    <t>Notes</t>
  </si>
  <si>
    <t>This worksheet shows diamond production data from the Kimberley Process Certification Scheme.</t>
  </si>
  <si>
    <t>For each metric the data is listed in two ways:</t>
  </si>
  <si>
    <t xml:space="preserve"> - the grey tabs list all the diamond producing countries in alphabetical order</t>
  </si>
  <si>
    <t>1.  The Worksheet</t>
  </si>
  <si>
    <t>2.  Kimberley Process Certification Scheme</t>
  </si>
  <si>
    <t xml:space="preserve">The KPCS is a unique collaboration between governments, the international diamond industry, non-governmental organisations and the United Nations.  </t>
  </si>
  <si>
    <t>Set up in 2003 it imposes extensive requirements on all its members to ensure that they commit to transparency, the exchange of statistical information and to enable them to certify shipments of rough diamonds as ‘conflict-free' and prevent conflict diamonds from entering the legitimate trade.</t>
  </si>
  <si>
    <t>For more information see:</t>
  </si>
  <si>
    <t>https://www.kimberleyprocess.com/</t>
  </si>
  <si>
    <t xml:space="preserve">Diamond production is shown here in volume (millions of carats), in value (millions of US$). </t>
  </si>
  <si>
    <t>Countries listed alphabetically</t>
  </si>
  <si>
    <t>3.  Value</t>
  </si>
  <si>
    <t xml:space="preserve">The member countries of the Kimberley Process who produce rough diamonds currently use various record points including valuations made at the mine, the exporter’s office and at the regional offices of the Ministry of Mines.  </t>
  </si>
  <si>
    <t>Congo, Democratic Republic of</t>
  </si>
  <si>
    <t>Carats millions</t>
  </si>
  <si>
    <t>Cameroon</t>
  </si>
  <si>
    <t>Cote D'Ivoire</t>
  </si>
  <si>
    <t>-</t>
  </si>
  <si>
    <t xml:space="preserve">Central African Republic </t>
  </si>
  <si>
    <t>Venezuela</t>
  </si>
  <si>
    <t>KPCS data are published annually about six months after the year-end and cover an estimated 99.8% of global production.</t>
  </si>
  <si>
    <t xml:space="preserve">Carats </t>
  </si>
  <si>
    <t>'000</t>
  </si>
  <si>
    <t>% share</t>
  </si>
  <si>
    <t>Value</t>
  </si>
  <si>
    <t>$m</t>
  </si>
  <si>
    <t>All the NDC members only operate in countries which are members of the Kimberley Process. so 100% of their combined production is certified as conflict-free.</t>
  </si>
  <si>
    <t>Congo, Dem. Rep.</t>
  </si>
  <si>
    <t xml:space="preserve"> - the blue tabs list the largest producers in 2021 (the latest year for which data are available) in descending order of size.  Australia is also included in the list because of its historic importance</t>
  </si>
  <si>
    <t>Mali</t>
  </si>
  <si>
    <t>World Diamond Production, Volume 2004 - 2023</t>
  </si>
  <si>
    <t>World Diamond Production by Volume 2004 - 23</t>
  </si>
  <si>
    <t>World Diamond Production, Value 2004 - 2023</t>
  </si>
  <si>
    <t>World Diamond Production by Value (US$million), 2004 - 23</t>
  </si>
  <si>
    <t>Total</t>
  </si>
  <si>
    <t>World Diamond Production in Carats and Value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</si>
</sst>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_ ;\-0\ "/>
    <numFmt numFmtId="167" formatCode="0.0000"/>
    <numFmt numFmtId="168" formatCode="0.0%"/>
    <numFmt numFmtId="169"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Franklin Gothic Book"/>
      <family val="2"/>
    </font>
    <font>
      <u/>
      <sz val="11"/>
      <color theme="10"/>
      <name val="Calibri"/>
      <family val="2"/>
      <scheme val="minor"/>
    </font>
    <font>
      <sz val="11"/>
      <color rgb="FF000000"/>
      <name val="Calibri"/>
      <family val="2"/>
      <scheme val="minor"/>
    </font>
    <font>
      <sz val="11"/>
      <color rgb="FF242729"/>
      <name val="Arial"/>
      <family val="2"/>
    </font>
    <font>
      <i/>
      <sz val="9"/>
      <color rgb="FF000000"/>
      <name val="Calibri"/>
      <family val="2"/>
      <scheme val="minor"/>
    </font>
    <font>
      <sz val="11"/>
      <color rgb="FF242729"/>
      <name val="Calibri"/>
      <family val="2"/>
      <scheme val="minor"/>
    </font>
    <font>
      <sz val="12"/>
      <color theme="1"/>
      <name val="Calibri"/>
      <family val="2"/>
      <scheme val="minor"/>
    </font>
    <font>
      <i/>
      <sz val="11"/>
      <color rgb="FF000000"/>
      <name val="Calibri"/>
      <family val="2"/>
      <scheme val="minor"/>
    </font>
    <font>
      <sz val="11"/>
      <color theme="1"/>
      <name val="Calibri"/>
      <family val="2"/>
    </font>
    <font>
      <sz val="11"/>
      <color rgb="FF242729"/>
      <name val="Calibri"/>
      <family val="2"/>
    </font>
    <font>
      <sz val="11"/>
      <color rgb="FF000000"/>
      <name val="Calibri"/>
      <family val="2"/>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66">
    <xf numFmtId="0" fontId="0" fillId="0" borderId="0" xfId="0"/>
    <xf numFmtId="165" fontId="0" fillId="0" borderId="0" xfId="1" applyNumberFormat="1" applyFont="1"/>
    <xf numFmtId="1" fontId="0" fillId="0" borderId="0" xfId="0" applyNumberFormat="1"/>
    <xf numFmtId="0" fontId="2" fillId="0" borderId="0" xfId="0" applyFont="1" applyAlignment="1">
      <alignment horizontal="right"/>
    </xf>
    <xf numFmtId="0" fontId="3" fillId="0" borderId="0" xfId="0" applyFont="1"/>
    <xf numFmtId="0" fontId="4" fillId="0" borderId="0" xfId="3"/>
    <xf numFmtId="0" fontId="5" fillId="0" borderId="0" xfId="0" applyFont="1" applyAlignment="1">
      <alignment vertical="center" wrapText="1"/>
    </xf>
    <xf numFmtId="2" fontId="6" fillId="0" borderId="0" xfId="0" applyNumberFormat="1" applyFont="1"/>
    <xf numFmtId="1" fontId="6" fillId="0" borderId="0" xfId="0" applyNumberFormat="1" applyFont="1"/>
    <xf numFmtId="1" fontId="0" fillId="0" borderId="0" xfId="1" applyNumberFormat="1" applyFont="1"/>
    <xf numFmtId="0" fontId="5" fillId="0" borderId="0" xfId="0" applyFont="1" applyAlignment="1" applyProtection="1">
      <alignment vertical="center" wrapText="1"/>
      <protection locked="0"/>
    </xf>
    <xf numFmtId="167" fontId="5" fillId="0" borderId="0" xfId="0" applyNumberFormat="1" applyFont="1" applyAlignment="1">
      <alignment vertical="center" wrapText="1"/>
    </xf>
    <xf numFmtId="43" fontId="0" fillId="0" borderId="0" xfId="1" applyFont="1"/>
    <xf numFmtId="164" fontId="6" fillId="0" borderId="0" xfId="0" applyNumberFormat="1" applyFont="1"/>
    <xf numFmtId="0" fontId="2" fillId="0" borderId="0" xfId="0" applyFont="1"/>
    <xf numFmtId="165" fontId="0" fillId="0" borderId="1" xfId="1" applyNumberFormat="1" applyFont="1" applyBorder="1"/>
    <xf numFmtId="3" fontId="0" fillId="0" borderId="1" xfId="0" applyNumberFormat="1" applyBorder="1"/>
    <xf numFmtId="0" fontId="7" fillId="0" borderId="0" xfId="0" applyFont="1" applyAlignment="1">
      <alignment vertical="center"/>
    </xf>
    <xf numFmtId="165" fontId="0" fillId="0" borderId="0" xfId="0" applyNumberFormat="1"/>
    <xf numFmtId="167" fontId="5" fillId="0" borderId="0" xfId="0" applyNumberFormat="1" applyFont="1" applyAlignment="1" applyProtection="1">
      <alignment vertical="center" wrapText="1"/>
      <protection locked="0"/>
    </xf>
    <xf numFmtId="0" fontId="2" fillId="0" borderId="0" xfId="0" applyFont="1" applyAlignment="1">
      <alignment horizontal="left"/>
    </xf>
    <xf numFmtId="164" fontId="5" fillId="0" borderId="0" xfId="0" applyNumberFormat="1" applyFont="1" applyAlignment="1">
      <alignment vertical="center" wrapText="1"/>
    </xf>
    <xf numFmtId="164" fontId="8" fillId="0" borderId="0" xfId="0" applyNumberFormat="1" applyFont="1"/>
    <xf numFmtId="164" fontId="0" fillId="0" borderId="0" xfId="0" applyNumberFormat="1"/>
    <xf numFmtId="0" fontId="5" fillId="0" borderId="1" xfId="0" applyFont="1" applyBorder="1" applyAlignment="1">
      <alignment vertical="center" wrapText="1"/>
    </xf>
    <xf numFmtId="164" fontId="0" fillId="0" borderId="1" xfId="0" applyNumberFormat="1" applyBorder="1"/>
    <xf numFmtId="164" fontId="8" fillId="0" borderId="1" xfId="0" applyNumberFormat="1" applyFont="1" applyBorder="1"/>
    <xf numFmtId="2" fontId="8" fillId="0" borderId="0" xfId="0" applyNumberFormat="1" applyFont="1"/>
    <xf numFmtId="168" fontId="8" fillId="0" borderId="0" xfId="4" applyNumberFormat="1" applyFont="1"/>
    <xf numFmtId="0" fontId="5" fillId="0" borderId="0" xfId="0" applyFont="1" applyAlignment="1">
      <alignment wrapText="1"/>
    </xf>
    <xf numFmtId="164" fontId="5" fillId="0" borderId="0" xfId="0" applyNumberFormat="1" applyFont="1" applyAlignment="1">
      <alignment wrapText="1"/>
    </xf>
    <xf numFmtId="0" fontId="5" fillId="0" borderId="1" xfId="0" applyFont="1" applyBorder="1" applyAlignment="1">
      <alignment wrapText="1"/>
    </xf>
    <xf numFmtId="164" fontId="5" fillId="0" borderId="1" xfId="0" applyNumberFormat="1" applyFont="1" applyBorder="1" applyAlignment="1">
      <alignment wrapText="1"/>
    </xf>
    <xf numFmtId="0" fontId="9" fillId="0" borderId="0" xfId="0" applyFont="1"/>
    <xf numFmtId="164" fontId="9" fillId="0" borderId="0" xfId="0" applyNumberFormat="1" applyFont="1"/>
    <xf numFmtId="0" fontId="0" fillId="0" borderId="0" xfId="0" quotePrefix="1" applyAlignment="1">
      <alignment horizontal="right"/>
    </xf>
    <xf numFmtId="164" fontId="5" fillId="0" borderId="1" xfId="0" applyNumberFormat="1" applyFont="1" applyBorder="1" applyAlignment="1">
      <alignment vertical="center" wrapText="1"/>
    </xf>
    <xf numFmtId="0" fontId="10" fillId="0" borderId="0" xfId="0" applyFont="1" applyAlignment="1">
      <alignment vertical="center"/>
    </xf>
    <xf numFmtId="166" fontId="2" fillId="0" borderId="0" xfId="1" applyNumberFormat="1" applyFont="1"/>
    <xf numFmtId="165" fontId="8" fillId="0" borderId="0" xfId="1" applyNumberFormat="1" applyFont="1" applyProtection="1">
      <protection locked="0"/>
    </xf>
    <xf numFmtId="165" fontId="8" fillId="0" borderId="0" xfId="1" applyNumberFormat="1" applyFont="1"/>
    <xf numFmtId="0" fontId="0" fillId="0" borderId="1" xfId="0" applyBorder="1"/>
    <xf numFmtId="165" fontId="8" fillId="0" borderId="1" xfId="1" applyNumberFormat="1" applyFont="1" applyBorder="1"/>
    <xf numFmtId="1" fontId="8" fillId="0" borderId="0" xfId="0" applyNumberFormat="1" applyFont="1"/>
    <xf numFmtId="165" fontId="1" fillId="0" borderId="0" xfId="1" applyNumberFormat="1" applyFont="1"/>
    <xf numFmtId="165" fontId="1" fillId="0" borderId="1" xfId="1" applyNumberFormat="1" applyFont="1" applyBorder="1"/>
    <xf numFmtId="3" fontId="1" fillId="0" borderId="1" xfId="0" applyNumberFormat="1" applyFont="1" applyBorder="1"/>
    <xf numFmtId="0" fontId="2" fillId="0" borderId="1" xfId="0" quotePrefix="1" applyFont="1" applyBorder="1" applyAlignment="1">
      <alignment horizontal="right"/>
    </xf>
    <xf numFmtId="0" fontId="2" fillId="0" borderId="1" xfId="0" applyFont="1" applyBorder="1" applyAlignment="1">
      <alignment horizontal="right"/>
    </xf>
    <xf numFmtId="0" fontId="0" fillId="0" borderId="0" xfId="0" quotePrefix="1"/>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165" fontId="0" fillId="0" borderId="0" xfId="1" applyNumberFormat="1" applyFont="1" applyAlignment="1">
      <alignment horizontal="right"/>
    </xf>
    <xf numFmtId="9" fontId="0" fillId="0" borderId="0" xfId="4" applyFont="1" applyAlignment="1">
      <alignment horizontal="right"/>
    </xf>
    <xf numFmtId="165" fontId="0" fillId="0" borderId="0" xfId="0" applyNumberFormat="1" applyAlignment="1">
      <alignment horizontal="right"/>
    </xf>
    <xf numFmtId="165" fontId="0" fillId="0" borderId="1" xfId="0" applyNumberFormat="1" applyBorder="1"/>
    <xf numFmtId="165" fontId="0" fillId="0" borderId="0" xfId="1" applyNumberFormat="1" applyFont="1" applyBorder="1"/>
    <xf numFmtId="169" fontId="0" fillId="0" borderId="0" xfId="0" applyNumberFormat="1"/>
    <xf numFmtId="164" fontId="12" fillId="0" borderId="0" xfId="0" applyNumberFormat="1" applyFont="1"/>
    <xf numFmtId="164" fontId="11" fillId="0" borderId="0" xfId="0" applyNumberFormat="1" applyFont="1"/>
    <xf numFmtId="164" fontId="13" fillId="0" borderId="1" xfId="0" applyNumberFormat="1" applyFont="1" applyBorder="1" applyAlignment="1">
      <alignment vertical="center" wrapText="1"/>
    </xf>
    <xf numFmtId="1" fontId="12" fillId="0" borderId="0" xfId="0" applyNumberFormat="1" applyFont="1"/>
    <xf numFmtId="9" fontId="0" fillId="0" borderId="1" xfId="4" applyFont="1" applyBorder="1" applyAlignment="1">
      <alignment horizontal="right"/>
    </xf>
    <xf numFmtId="165" fontId="0" fillId="0" borderId="0" xfId="1" applyNumberFormat="1" applyFont="1" applyBorder="1" applyAlignment="1">
      <alignment horizontal="right"/>
    </xf>
    <xf numFmtId="9" fontId="0" fillId="0" borderId="0" xfId="0" applyNumberFormat="1"/>
  </cellXfs>
  <cellStyles count="5">
    <cellStyle name="Comma" xfId="1" builtinId="3"/>
    <cellStyle name="Comma 2" xfId="2" xr:uid="{00000000-0005-0000-0000-000001000000}"/>
    <cellStyle name="Hyperlink" xfId="3" builtinId="8"/>
    <cellStyle name="Normal" xfId="0" builtinId="0"/>
    <cellStyle name="Percent" xfId="4" builtinId="5"/>
  </cellStyles>
  <dxfs count="0"/>
  <tableStyles count="0" defaultTableStyle="TableStyleMedium2" defaultPivotStyle="PivotStyleLight16"/>
  <colors>
    <mruColors>
      <color rgb="FF828282"/>
      <color rgb="FF00ACCD"/>
      <color rgb="FF4BC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kimberleyprocessstatistics.org/public_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BC7E7"/>
    <pageSetUpPr fitToPage="1"/>
  </sheetPr>
  <dimension ref="A1:W29"/>
  <sheetViews>
    <sheetView tabSelected="1" workbookViewId="0">
      <selection activeCell="A5" sqref="A5"/>
    </sheetView>
  </sheetViews>
  <sheetFormatPr defaultRowHeight="14.4" x14ac:dyDescent="0.55000000000000004"/>
  <cols>
    <col min="1" max="1" width="21.05078125" customWidth="1"/>
    <col min="2" max="20" width="8.578125" customWidth="1"/>
  </cols>
  <sheetData>
    <row r="1" spans="1:22" ht="19.95" customHeight="1" x14ac:dyDescent="0.55000000000000004">
      <c r="A1" s="14" t="s">
        <v>62</v>
      </c>
    </row>
    <row r="2" spans="1:22" ht="19.95" customHeight="1" x14ac:dyDescent="0.55000000000000004">
      <c r="A2" s="14" t="s">
        <v>28</v>
      </c>
    </row>
    <row r="3" spans="1:22" ht="19.95" customHeight="1" x14ac:dyDescent="0.55000000000000004">
      <c r="B3" s="14">
        <v>2004</v>
      </c>
      <c r="C3" s="14">
        <v>2005</v>
      </c>
      <c r="D3" s="14">
        <v>2006</v>
      </c>
      <c r="E3" s="14">
        <v>2007</v>
      </c>
      <c r="F3" s="14">
        <v>2008</v>
      </c>
      <c r="G3" s="14">
        <v>2009</v>
      </c>
      <c r="H3" s="14">
        <v>2010</v>
      </c>
      <c r="I3" s="14">
        <v>2011</v>
      </c>
      <c r="J3" s="14">
        <v>2012</v>
      </c>
      <c r="K3" s="14">
        <v>2013</v>
      </c>
      <c r="L3" s="14">
        <v>2014</v>
      </c>
      <c r="M3" s="14">
        <v>2015</v>
      </c>
      <c r="N3" s="14">
        <v>2016</v>
      </c>
      <c r="O3" s="14">
        <v>2017</v>
      </c>
      <c r="P3" s="14">
        <v>2018</v>
      </c>
      <c r="Q3" s="14">
        <v>2019</v>
      </c>
      <c r="R3" s="14">
        <v>2020</v>
      </c>
      <c r="S3" s="14">
        <v>2021</v>
      </c>
      <c r="T3" s="14">
        <v>2022</v>
      </c>
      <c r="U3" s="14">
        <v>2023</v>
      </c>
    </row>
    <row r="4" spans="1:22" ht="19.95" customHeight="1" x14ac:dyDescent="0.55000000000000004">
      <c r="A4" s="29" t="s">
        <v>14</v>
      </c>
      <c r="B4" s="22">
        <v>38.865769999999998</v>
      </c>
      <c r="C4" s="22">
        <v>38.000990000000002</v>
      </c>
      <c r="D4" s="22">
        <v>38.360810000000001</v>
      </c>
      <c r="E4" s="22">
        <v>38.291200000000003</v>
      </c>
      <c r="F4" s="22">
        <v>36.925150000000002</v>
      </c>
      <c r="G4" s="22">
        <v>34.759399999999999</v>
      </c>
      <c r="H4" s="22">
        <v>34.8566</v>
      </c>
      <c r="I4" s="22">
        <v>35.139800000000001</v>
      </c>
      <c r="J4" s="22">
        <v>34.92765</v>
      </c>
      <c r="K4" s="22">
        <v>37.884140000000002</v>
      </c>
      <c r="L4" s="22">
        <v>38.3035</v>
      </c>
      <c r="M4" s="22">
        <v>41.912390000000002</v>
      </c>
      <c r="N4" s="22">
        <v>40.322000000000003</v>
      </c>
      <c r="O4" s="22">
        <v>42.614780000000003</v>
      </c>
      <c r="P4" s="22">
        <v>43.161058830000002</v>
      </c>
      <c r="Q4" s="22">
        <v>45.271212009999999</v>
      </c>
      <c r="R4" s="22">
        <v>31.18655059</v>
      </c>
      <c r="S4" s="30">
        <v>39.116970240000001</v>
      </c>
      <c r="T4" s="21">
        <v>41.923910100000001</v>
      </c>
      <c r="U4" s="22">
        <v>37.316754449999998</v>
      </c>
      <c r="V4" s="29"/>
    </row>
    <row r="5" spans="1:22" ht="19.95" customHeight="1" x14ac:dyDescent="0.55000000000000004">
      <c r="A5" s="29" t="s">
        <v>2</v>
      </c>
      <c r="B5" s="22">
        <v>31.036366999999998</v>
      </c>
      <c r="C5" s="22">
        <v>31.889771</v>
      </c>
      <c r="D5" s="22">
        <v>34.293401000000003</v>
      </c>
      <c r="E5" s="22">
        <v>33.637999999999998</v>
      </c>
      <c r="F5" s="22">
        <v>32.276000000000003</v>
      </c>
      <c r="G5" s="22">
        <v>17.734000000000002</v>
      </c>
      <c r="H5" s="22">
        <v>22.018000000000001</v>
      </c>
      <c r="I5" s="22">
        <v>22.904553989999997</v>
      </c>
      <c r="J5" s="22">
        <v>20.554928449999998</v>
      </c>
      <c r="K5" s="22">
        <v>23.187580000000001</v>
      </c>
      <c r="L5" s="22">
        <v>24.668090769999999</v>
      </c>
      <c r="M5" s="22">
        <v>20.778642000000001</v>
      </c>
      <c r="N5" s="22">
        <v>20.501000000000001</v>
      </c>
      <c r="O5" s="22">
        <v>22.961298249999999</v>
      </c>
      <c r="P5" s="22">
        <v>24.377528999999999</v>
      </c>
      <c r="Q5" s="22">
        <v>23.687013</v>
      </c>
      <c r="R5" s="22">
        <v>16.940705000000001</v>
      </c>
      <c r="S5" s="30">
        <v>22.877732000000002</v>
      </c>
      <c r="T5" s="21">
        <v>24.509938999999999</v>
      </c>
      <c r="U5" s="22">
        <v>25.094818</v>
      </c>
      <c r="V5" s="29"/>
    </row>
    <row r="6" spans="1:22" ht="19.95" customHeight="1" x14ac:dyDescent="0.55000000000000004">
      <c r="A6" s="29" t="s">
        <v>4</v>
      </c>
      <c r="B6" s="22">
        <v>12.67991</v>
      </c>
      <c r="C6" s="22">
        <v>12.314031</v>
      </c>
      <c r="D6" s="22">
        <v>13.277703000000001</v>
      </c>
      <c r="E6" s="22">
        <v>17.007850000000001</v>
      </c>
      <c r="F6" s="22">
        <v>14.802699</v>
      </c>
      <c r="G6" s="22">
        <v>10.946097999999999</v>
      </c>
      <c r="H6" s="22">
        <v>11.804095</v>
      </c>
      <c r="I6" s="22">
        <v>10.795259</v>
      </c>
      <c r="J6" s="22">
        <v>10.450618</v>
      </c>
      <c r="K6" s="22">
        <v>10.599659000000001</v>
      </c>
      <c r="L6" s="22">
        <v>12.011619</v>
      </c>
      <c r="M6" s="22">
        <v>11.677472</v>
      </c>
      <c r="N6" s="22">
        <v>13.036</v>
      </c>
      <c r="O6" s="22">
        <v>23.233988170000003</v>
      </c>
      <c r="P6" s="22">
        <v>23.194168770000001</v>
      </c>
      <c r="Q6" s="22">
        <v>18.63830205</v>
      </c>
      <c r="R6" s="22">
        <v>13.10354577</v>
      </c>
      <c r="S6" s="30">
        <v>17.61548973</v>
      </c>
      <c r="T6" s="21">
        <v>16.249217990000002</v>
      </c>
      <c r="U6" s="22">
        <v>15.980776000000001</v>
      </c>
      <c r="V6" s="29"/>
    </row>
    <row r="7" spans="1:22" ht="19.95" customHeight="1" x14ac:dyDescent="0.55000000000000004">
      <c r="A7" s="29" t="s">
        <v>0</v>
      </c>
      <c r="B7" s="22">
        <v>6.1463608899999995</v>
      </c>
      <c r="C7" s="22">
        <v>7.0791206500000001</v>
      </c>
      <c r="D7" s="22">
        <v>9.1750607300000002</v>
      </c>
      <c r="E7" s="22">
        <v>9.7017087100000001</v>
      </c>
      <c r="F7" s="22">
        <v>8.9069742600000001</v>
      </c>
      <c r="G7" s="22">
        <v>9.2382709600000013</v>
      </c>
      <c r="H7" s="22">
        <v>8.3621390599999987</v>
      </c>
      <c r="I7" s="22">
        <v>8.3285189600000002</v>
      </c>
      <c r="J7" s="22">
        <v>8.3309956799999991</v>
      </c>
      <c r="K7" s="22">
        <v>8.6016957100000013</v>
      </c>
      <c r="L7" s="22">
        <v>8.791340009999999</v>
      </c>
      <c r="M7" s="22">
        <v>9.0163426700000002</v>
      </c>
      <c r="N7" s="22">
        <v>9.0210000000000008</v>
      </c>
      <c r="O7" s="22">
        <v>9.4388020600000004</v>
      </c>
      <c r="P7" s="22">
        <v>8.4086878699999996</v>
      </c>
      <c r="Q7" s="22">
        <v>9.1497462299999999</v>
      </c>
      <c r="R7" s="22">
        <v>7.7342810000000002</v>
      </c>
      <c r="S7" s="30">
        <v>8.7230687100000015</v>
      </c>
      <c r="T7" s="21">
        <v>8.7633093000000013</v>
      </c>
      <c r="U7" s="22">
        <v>9.7543098100000005</v>
      </c>
      <c r="V7" s="29"/>
    </row>
    <row r="8" spans="1:22" ht="19.95" customHeight="1" x14ac:dyDescent="0.55000000000000004">
      <c r="A8" s="29" t="s">
        <v>58</v>
      </c>
      <c r="B8" s="22">
        <v>30.040479469999998</v>
      </c>
      <c r="C8" s="22">
        <v>33.05499794</v>
      </c>
      <c r="D8" s="22">
        <v>28.990241430000001</v>
      </c>
      <c r="E8" s="22">
        <v>28.452496249999999</v>
      </c>
      <c r="F8" s="22">
        <v>33.401927710000002</v>
      </c>
      <c r="G8" s="22">
        <v>21.2984589</v>
      </c>
      <c r="H8" s="22">
        <v>20.16622014</v>
      </c>
      <c r="I8" s="22">
        <v>19.24905746</v>
      </c>
      <c r="J8" s="22">
        <v>21.524266190000002</v>
      </c>
      <c r="K8" s="22">
        <v>15.681984890000001</v>
      </c>
      <c r="L8" s="22">
        <v>15.65201463</v>
      </c>
      <c r="M8" s="22">
        <v>16.01633167</v>
      </c>
      <c r="N8" s="22">
        <v>15.558999999999999</v>
      </c>
      <c r="O8" s="22">
        <v>18.90276356</v>
      </c>
      <c r="P8" s="22">
        <v>16.390520259999999</v>
      </c>
      <c r="Q8" s="22">
        <v>14.15842234</v>
      </c>
      <c r="R8" s="22">
        <v>12.743355189999999</v>
      </c>
      <c r="S8" s="30">
        <v>14.091131259999999</v>
      </c>
      <c r="T8" s="21">
        <v>10.78028505</v>
      </c>
      <c r="U8" s="22">
        <v>8.3474620000000002</v>
      </c>
      <c r="V8" s="29"/>
    </row>
    <row r="9" spans="1:22" ht="19.95" customHeight="1" x14ac:dyDescent="0.55000000000000004">
      <c r="A9" s="29" t="s">
        <v>16</v>
      </c>
      <c r="B9" s="22">
        <v>14.09213218</v>
      </c>
      <c r="C9" s="22">
        <v>15.559531</v>
      </c>
      <c r="D9" s="22">
        <v>14.93470623</v>
      </c>
      <c r="E9" s="22">
        <v>15.21083333</v>
      </c>
      <c r="F9" s="22">
        <v>12.901019</v>
      </c>
      <c r="G9" s="22">
        <v>6.1396819999999996</v>
      </c>
      <c r="H9" s="22">
        <v>8.8629119999999997</v>
      </c>
      <c r="I9" s="22">
        <v>7.0446030000000004</v>
      </c>
      <c r="J9" s="22">
        <v>7.0774309999999998</v>
      </c>
      <c r="K9" s="22">
        <v>8.1432559999999992</v>
      </c>
      <c r="L9" s="22">
        <v>7.4309559400000005</v>
      </c>
      <c r="M9" s="22">
        <v>7.2184634800000005</v>
      </c>
      <c r="N9" s="22">
        <v>8.3119999999999994</v>
      </c>
      <c r="O9" s="22">
        <v>9.6829649999999994</v>
      </c>
      <c r="P9" s="22">
        <v>9.9081650000000003</v>
      </c>
      <c r="Q9" s="22">
        <v>7.1809519999999996</v>
      </c>
      <c r="R9" s="22">
        <v>8.4783980000000003</v>
      </c>
      <c r="S9" s="30">
        <v>9.7176410000000004</v>
      </c>
      <c r="T9" s="21">
        <v>9.6602329999999998</v>
      </c>
      <c r="U9" s="22">
        <v>5.8918850000000003</v>
      </c>
      <c r="V9" s="29"/>
    </row>
    <row r="10" spans="1:22" ht="19.95" customHeight="1" x14ac:dyDescent="0.55000000000000004">
      <c r="A10" s="29" t="s">
        <v>19</v>
      </c>
      <c r="B10" s="22">
        <v>4.4454E-2</v>
      </c>
      <c r="C10" s="22">
        <v>0.24826400000000001</v>
      </c>
      <c r="D10" s="22">
        <v>1.0460254499999999</v>
      </c>
      <c r="E10" s="22">
        <v>0.69501599000000003</v>
      </c>
      <c r="F10" s="22">
        <v>0.79719810000000002</v>
      </c>
      <c r="G10" s="22">
        <v>0.96350169999999991</v>
      </c>
      <c r="H10" s="22">
        <v>8.4352240199999997</v>
      </c>
      <c r="I10" s="22">
        <v>8.5026480700000011</v>
      </c>
      <c r="J10" s="22">
        <v>12.060162699999999</v>
      </c>
      <c r="K10" s="22">
        <v>10.41181765</v>
      </c>
      <c r="L10" s="22">
        <v>4.7716368200000003</v>
      </c>
      <c r="M10" s="22">
        <v>3.4908811600000003</v>
      </c>
      <c r="N10" s="22">
        <v>2.1030000000000002</v>
      </c>
      <c r="O10" s="22">
        <v>2.5076043100000001</v>
      </c>
      <c r="P10" s="22">
        <v>3.2550788500000003</v>
      </c>
      <c r="Q10" s="22">
        <v>2.1082610800000001</v>
      </c>
      <c r="R10" s="22">
        <v>2.6704576200000001</v>
      </c>
      <c r="S10" s="30">
        <v>4.2251811500000001</v>
      </c>
      <c r="T10" s="21">
        <v>4.461450150000001</v>
      </c>
      <c r="U10" s="22">
        <v>4.9135929999999997</v>
      </c>
      <c r="V10" s="29"/>
    </row>
    <row r="11" spans="1:22" ht="19.95" customHeight="1" x14ac:dyDescent="0.55000000000000004">
      <c r="A11" s="29" t="s">
        <v>13</v>
      </c>
      <c r="B11" s="22">
        <v>2.0072074600000001</v>
      </c>
      <c r="C11" s="22">
        <v>1.8663201999999999</v>
      </c>
      <c r="D11" s="22">
        <v>2.4024773399999999</v>
      </c>
      <c r="E11" s="22">
        <v>2.26609953</v>
      </c>
      <c r="F11" s="22">
        <v>2.4351954500000002</v>
      </c>
      <c r="G11" s="22">
        <v>1.1917624</v>
      </c>
      <c r="H11" s="22">
        <v>1.6925793</v>
      </c>
      <c r="I11" s="22">
        <v>1.2558159600000001</v>
      </c>
      <c r="J11" s="22">
        <v>1.6287798</v>
      </c>
      <c r="K11" s="22">
        <v>1.68904846</v>
      </c>
      <c r="L11" s="22">
        <v>1.9176896999999999</v>
      </c>
      <c r="M11" s="22">
        <v>2.0530949000000001</v>
      </c>
      <c r="N11" s="22">
        <v>1.718</v>
      </c>
      <c r="O11" s="22">
        <v>1.9484122800000001</v>
      </c>
      <c r="P11" s="22">
        <v>2.3972858599999998</v>
      </c>
      <c r="Q11" s="22">
        <v>2.01809869</v>
      </c>
      <c r="R11" s="22">
        <v>1.5497324800000001</v>
      </c>
      <c r="S11" s="30">
        <v>1.7629057800000001</v>
      </c>
      <c r="T11" s="21">
        <v>2.0542270600000001</v>
      </c>
      <c r="U11" s="22">
        <v>2.385157</v>
      </c>
      <c r="V11" s="29"/>
    </row>
    <row r="12" spans="1:22" ht="19.95" customHeight="1" x14ac:dyDescent="0.55000000000000004">
      <c r="A12" s="29" t="s">
        <v>15</v>
      </c>
      <c r="B12" s="22">
        <v>0.69175692</v>
      </c>
      <c r="C12" s="22">
        <v>0.66870956999999998</v>
      </c>
      <c r="D12" s="22">
        <v>0.60356606999999995</v>
      </c>
      <c r="E12" s="22">
        <v>0.60362304</v>
      </c>
      <c r="F12" s="22">
        <v>0.37126095000000003</v>
      </c>
      <c r="G12" s="22">
        <v>0.40084297999999996</v>
      </c>
      <c r="H12" s="22">
        <v>0.43751609000000002</v>
      </c>
      <c r="I12" s="22">
        <v>0.35716096999999997</v>
      </c>
      <c r="J12" s="22">
        <v>0.54116565999999999</v>
      </c>
      <c r="K12" s="22">
        <v>0.60895535000000001</v>
      </c>
      <c r="L12" s="22">
        <v>0.62018110999999998</v>
      </c>
      <c r="M12" s="22">
        <v>0.50000012999999999</v>
      </c>
      <c r="N12" s="22">
        <v>0.54900000000000004</v>
      </c>
      <c r="O12" s="22">
        <v>0.28914118</v>
      </c>
      <c r="P12" s="22">
        <v>0.74158637999999999</v>
      </c>
      <c r="Q12" s="22">
        <v>0.81160467000000003</v>
      </c>
      <c r="R12" s="22">
        <v>0.64146910000000001</v>
      </c>
      <c r="S12" s="30">
        <v>0.83922477000000006</v>
      </c>
      <c r="T12" s="21">
        <v>0.68897019999999998</v>
      </c>
      <c r="U12" s="22">
        <v>0.52545799999999998</v>
      </c>
      <c r="V12" s="29"/>
    </row>
    <row r="13" spans="1:22" ht="19.95" customHeight="1" x14ac:dyDescent="0.55000000000000004">
      <c r="A13" s="29" t="s">
        <v>11</v>
      </c>
      <c r="B13" s="22">
        <v>2.6575520000000002E-2</v>
      </c>
      <c r="C13" s="22">
        <v>5.203642E-2</v>
      </c>
      <c r="D13" s="22">
        <v>0.11891639999999999</v>
      </c>
      <c r="E13" s="22">
        <v>0.22907733</v>
      </c>
      <c r="F13" s="22">
        <v>0.25305398000000001</v>
      </c>
      <c r="G13" s="22">
        <v>9.1815910000000001E-2</v>
      </c>
      <c r="H13" s="22">
        <v>0.10882724000000001</v>
      </c>
      <c r="I13" s="22">
        <v>0.22417962999999999</v>
      </c>
      <c r="J13" s="22">
        <v>0.47892619000000003</v>
      </c>
      <c r="K13" s="22">
        <v>0.41401361999999997</v>
      </c>
      <c r="L13" s="22">
        <v>0.34601712000000001</v>
      </c>
      <c r="M13" s="22">
        <v>0.30423231000000001</v>
      </c>
      <c r="N13" s="22">
        <v>0.34200000000000003</v>
      </c>
      <c r="O13" s="22">
        <v>1.1264087199999999</v>
      </c>
      <c r="P13" s="22">
        <v>1.2942829299999998</v>
      </c>
      <c r="Q13" s="22">
        <v>1.1135256499999999</v>
      </c>
      <c r="R13" s="22">
        <v>0.48124271000000002</v>
      </c>
      <c r="S13" s="30">
        <v>0.33945159999999996</v>
      </c>
      <c r="T13" s="21">
        <v>1.2758871999999999</v>
      </c>
      <c r="U13" s="22">
        <v>0.47174500000000003</v>
      </c>
      <c r="V13" s="29"/>
    </row>
    <row r="14" spans="1:22" ht="19.95" customHeight="1" x14ac:dyDescent="0.55000000000000004">
      <c r="A14" s="29" t="s">
        <v>1</v>
      </c>
      <c r="B14" s="22">
        <v>20.212194850000003</v>
      </c>
      <c r="C14" s="22">
        <v>32.941063100000001</v>
      </c>
      <c r="D14" s="22">
        <v>29.940451299999999</v>
      </c>
      <c r="E14" s="22">
        <v>18.53864531</v>
      </c>
      <c r="F14" s="22">
        <v>14.932137409999999</v>
      </c>
      <c r="G14" s="22">
        <v>15.604969000000001</v>
      </c>
      <c r="H14" s="22">
        <v>9.9761544999999998</v>
      </c>
      <c r="I14" s="22">
        <v>7.8298052499999997</v>
      </c>
      <c r="J14" s="22">
        <v>9.1809229999999999</v>
      </c>
      <c r="K14" s="22">
        <v>11.72865741</v>
      </c>
      <c r="L14" s="22">
        <v>9.2882318900000005</v>
      </c>
      <c r="M14" s="22">
        <v>13.56393531</v>
      </c>
      <c r="N14" s="22">
        <v>13.958</v>
      </c>
      <c r="O14" s="22">
        <v>17.134730000000001</v>
      </c>
      <c r="P14" s="22">
        <v>14.068878</v>
      </c>
      <c r="Q14" s="22">
        <v>12.9989867</v>
      </c>
      <c r="R14" s="22">
        <v>10.945135550000002</v>
      </c>
      <c r="S14" s="22">
        <v>0</v>
      </c>
      <c r="T14" s="22">
        <v>0</v>
      </c>
      <c r="U14" s="22">
        <v>0</v>
      </c>
      <c r="V14" s="30"/>
    </row>
    <row r="15" spans="1:22" ht="19.95" customHeight="1" x14ac:dyDescent="0.55000000000000004">
      <c r="A15" s="29" t="s">
        <v>23</v>
      </c>
      <c r="B15" s="23">
        <v>3.2862616299999678</v>
      </c>
      <c r="C15" s="23">
        <v>3.0262457900000173</v>
      </c>
      <c r="D15" s="23">
        <v>2.7744645300000217</v>
      </c>
      <c r="E15" s="23">
        <v>3.2836292900000421</v>
      </c>
      <c r="F15" s="23">
        <v>4.9051011200000136</v>
      </c>
      <c r="G15" s="23">
        <v>1.855027000000022</v>
      </c>
      <c r="H15" s="23">
        <v>1.5971942499999567</v>
      </c>
      <c r="I15" s="23">
        <v>1.1974103499999742</v>
      </c>
      <c r="J15" s="23">
        <v>1.2061971099999846</v>
      </c>
      <c r="K15" s="23">
        <v>0.81123302000001152</v>
      </c>
      <c r="L15" s="23">
        <v>0.97719109000000537</v>
      </c>
      <c r="M15" s="23">
        <v>0.86757717999998962</v>
      </c>
      <c r="N15" s="23">
        <v>0.96</v>
      </c>
      <c r="O15" s="23">
        <v>1.0851064699999853</v>
      </c>
      <c r="P15" s="23">
        <v>1.2324897099999763</v>
      </c>
      <c r="Q15" s="23">
        <v>1.0548685399999844</v>
      </c>
      <c r="R15" s="23">
        <v>0.60186599000001451</v>
      </c>
      <c r="S15" s="23">
        <v>0.7322364399999759</v>
      </c>
      <c r="T15" s="23">
        <v>1.1007632299999841</v>
      </c>
      <c r="U15" s="22">
        <v>0.84079674000000182</v>
      </c>
      <c r="V15" s="29"/>
    </row>
    <row r="16" spans="1:22" ht="19.95" customHeight="1" x14ac:dyDescent="0.55000000000000004">
      <c r="A16" s="31" t="s">
        <v>21</v>
      </c>
      <c r="B16" s="25">
        <v>159.12946991999993</v>
      </c>
      <c r="C16" s="25">
        <v>176.70108067000001</v>
      </c>
      <c r="D16" s="25">
        <v>175.91782348000001</v>
      </c>
      <c r="E16" s="25">
        <v>167.91817878000001</v>
      </c>
      <c r="F16" s="25">
        <v>162.90771698</v>
      </c>
      <c r="G16" s="25">
        <v>120.22382884999998</v>
      </c>
      <c r="H16" s="25">
        <v>128.31746159999997</v>
      </c>
      <c r="I16" s="25">
        <v>122.82881263999997</v>
      </c>
      <c r="J16" s="25">
        <v>127.96204378000002</v>
      </c>
      <c r="K16" s="25">
        <v>129.76204110999998</v>
      </c>
      <c r="L16" s="25">
        <v>124.77846808000001</v>
      </c>
      <c r="M16" s="25">
        <v>127.39936281</v>
      </c>
      <c r="N16" s="25">
        <v>126.381</v>
      </c>
      <c r="O16" s="25">
        <v>150.92599999999999</v>
      </c>
      <c r="P16" s="25">
        <v>148.42973146</v>
      </c>
      <c r="Q16" s="25">
        <v>138.19099295999999</v>
      </c>
      <c r="R16" s="25">
        <v>107.076739</v>
      </c>
      <c r="S16" s="32">
        <v>120.04103267999999</v>
      </c>
      <c r="T16" s="25">
        <v>121.46819228000001</v>
      </c>
      <c r="U16" s="26">
        <v>111.522755</v>
      </c>
      <c r="V16" s="30"/>
    </row>
    <row r="17" spans="1:23" ht="15.6" x14ac:dyDescent="0.6">
      <c r="A17" s="33"/>
      <c r="B17" s="34"/>
      <c r="C17" s="34"/>
      <c r="D17" s="34"/>
      <c r="E17" s="34"/>
      <c r="F17" s="34"/>
      <c r="G17" s="34"/>
      <c r="H17" s="34"/>
      <c r="I17" s="34"/>
      <c r="J17" s="34"/>
      <c r="K17" s="34"/>
      <c r="L17" s="34"/>
      <c r="M17" s="34"/>
      <c r="N17" s="34"/>
      <c r="O17" s="34"/>
      <c r="P17" s="34"/>
      <c r="Q17" s="34"/>
      <c r="R17" s="34"/>
      <c r="S17" s="34"/>
      <c r="V17" s="64"/>
    </row>
    <row r="18" spans="1:23" x14ac:dyDescent="0.55000000000000004">
      <c r="A18" s="37" t="s">
        <v>26</v>
      </c>
      <c r="Q18" s="10"/>
      <c r="R18" s="19"/>
      <c r="S18" s="6"/>
      <c r="V18" s="53"/>
    </row>
    <row r="19" spans="1:23" x14ac:dyDescent="0.55000000000000004">
      <c r="B19" s="3"/>
      <c r="Q19" s="10"/>
      <c r="R19" s="10"/>
      <c r="S19" s="6"/>
      <c r="V19" s="53"/>
    </row>
    <row r="20" spans="1:23" x14ac:dyDescent="0.55000000000000004">
      <c r="A20" s="35"/>
      <c r="B20" s="2"/>
      <c r="Q20" s="10"/>
      <c r="R20" s="10"/>
      <c r="S20" s="6"/>
      <c r="V20" s="53"/>
    </row>
    <row r="21" spans="1:23" x14ac:dyDescent="0.55000000000000004">
      <c r="A21" s="35"/>
      <c r="B21" s="2"/>
      <c r="Q21" s="10"/>
      <c r="R21" s="10"/>
      <c r="S21" s="6"/>
      <c r="V21" s="53"/>
    </row>
    <row r="22" spans="1:23" x14ac:dyDescent="0.55000000000000004">
      <c r="A22" s="35"/>
      <c r="B22" s="2"/>
      <c r="Q22" s="10"/>
      <c r="R22" s="10"/>
      <c r="S22" s="6"/>
      <c r="V22" s="53"/>
      <c r="W22" s="58" t="e">
        <f>SUM(#REF!)</f>
        <v>#REF!</v>
      </c>
    </row>
    <row r="23" spans="1:23" x14ac:dyDescent="0.55000000000000004">
      <c r="A23" s="35"/>
      <c r="B23" s="2"/>
      <c r="Q23" s="10"/>
      <c r="R23" s="10"/>
      <c r="V23" s="53"/>
    </row>
    <row r="24" spans="1:23" x14ac:dyDescent="0.55000000000000004">
      <c r="A24" s="35"/>
      <c r="B24" s="2"/>
      <c r="Q24" s="10"/>
      <c r="R24" s="10"/>
      <c r="S24" s="6"/>
      <c r="V24" s="53"/>
    </row>
    <row r="25" spans="1:23" x14ac:dyDescent="0.55000000000000004">
      <c r="A25" s="35"/>
      <c r="B25" s="2"/>
      <c r="Q25" s="10"/>
      <c r="R25" s="10"/>
      <c r="S25" s="6"/>
      <c r="V25" s="53"/>
    </row>
    <row r="26" spans="1:23" x14ac:dyDescent="0.55000000000000004">
      <c r="A26" s="35"/>
      <c r="B26" s="2"/>
      <c r="Q26" s="10"/>
      <c r="R26" s="10"/>
      <c r="S26" s="6"/>
    </row>
    <row r="27" spans="1:23" x14ac:dyDescent="0.55000000000000004">
      <c r="A27" s="35"/>
      <c r="B27" s="2"/>
    </row>
    <row r="28" spans="1:23" x14ac:dyDescent="0.55000000000000004">
      <c r="A28" s="35"/>
      <c r="B28" s="2"/>
    </row>
    <row r="29" spans="1:23" x14ac:dyDescent="0.55000000000000004">
      <c r="A29" s="35"/>
      <c r="B29" s="2"/>
    </row>
  </sheetData>
  <sortState xmlns:xlrd2="http://schemas.microsoft.com/office/spreadsheetml/2017/richdata2" ref="A4:U14">
    <sortCondition descending="1" ref="U4:U14"/>
  </sortState>
  <pageMargins left="0.70866141732283472" right="0.70866141732283472" top="0.74803149606299213" bottom="0.74803149606299213" header="0.31496062992125984" footer="0.31496062992125984"/>
  <pageSetup paperSize="9" scale="67"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A1:AC53"/>
  <sheetViews>
    <sheetView workbookViewId="0">
      <selection activeCell="A5" sqref="A5:U33"/>
    </sheetView>
  </sheetViews>
  <sheetFormatPr defaultRowHeight="14.4" x14ac:dyDescent="0.55000000000000004"/>
  <cols>
    <col min="1" max="1" width="23.62890625" customWidth="1"/>
    <col min="2" max="20" width="8.578125" customWidth="1"/>
  </cols>
  <sheetData>
    <row r="1" spans="1:29" x14ac:dyDescent="0.55000000000000004">
      <c r="A1" s="14" t="s">
        <v>61</v>
      </c>
    </row>
    <row r="2" spans="1:29" x14ac:dyDescent="0.55000000000000004">
      <c r="A2" s="14" t="s">
        <v>45</v>
      </c>
    </row>
    <row r="3" spans="1:29" x14ac:dyDescent="0.55000000000000004">
      <c r="A3" s="14" t="s">
        <v>41</v>
      </c>
    </row>
    <row r="4" spans="1:29" x14ac:dyDescent="0.55000000000000004">
      <c r="A4" s="14"/>
    </row>
    <row r="5" spans="1:29" x14ac:dyDescent="0.55000000000000004">
      <c r="B5" s="3">
        <v>2004</v>
      </c>
      <c r="C5" s="3">
        <v>2005</v>
      </c>
      <c r="D5" s="3">
        <v>2006</v>
      </c>
      <c r="E5" s="3">
        <v>2007</v>
      </c>
      <c r="F5" s="3">
        <v>2008</v>
      </c>
      <c r="G5" s="3">
        <v>2009</v>
      </c>
      <c r="H5" s="3">
        <v>2010</v>
      </c>
      <c r="I5" s="3">
        <v>2011</v>
      </c>
      <c r="J5" s="3">
        <v>2012</v>
      </c>
      <c r="K5" s="3">
        <v>2013</v>
      </c>
      <c r="L5" s="3">
        <v>2014</v>
      </c>
      <c r="M5" s="3">
        <v>2015</v>
      </c>
      <c r="N5" s="3">
        <v>2016</v>
      </c>
      <c r="O5" s="3">
        <v>2017</v>
      </c>
      <c r="P5" s="3">
        <v>2018</v>
      </c>
      <c r="Q5" s="3">
        <v>2019</v>
      </c>
      <c r="R5" s="3">
        <v>2020</v>
      </c>
      <c r="S5" s="3">
        <v>2021</v>
      </c>
      <c r="T5" s="3">
        <v>2022</v>
      </c>
      <c r="U5" s="3">
        <v>2023</v>
      </c>
    </row>
    <row r="6" spans="1:29" x14ac:dyDescent="0.55000000000000004">
      <c r="A6" s="6" t="s">
        <v>0</v>
      </c>
      <c r="B6" s="22">
        <v>6.1463608899999995</v>
      </c>
      <c r="C6" s="22">
        <v>7.0791206500000001</v>
      </c>
      <c r="D6" s="22">
        <v>9.1750607300000002</v>
      </c>
      <c r="E6" s="22">
        <v>9.7017087100000001</v>
      </c>
      <c r="F6" s="22">
        <v>8.9069742600000001</v>
      </c>
      <c r="G6" s="22">
        <v>9.2382709600000013</v>
      </c>
      <c r="H6" s="22">
        <v>8.3621390599999987</v>
      </c>
      <c r="I6" s="22">
        <v>8.3285189600000002</v>
      </c>
      <c r="J6" s="22">
        <v>8.3309956799999991</v>
      </c>
      <c r="K6" s="22">
        <v>8.6016957100000013</v>
      </c>
      <c r="L6" s="22">
        <v>8.791340009999999</v>
      </c>
      <c r="M6" s="22">
        <v>9.0163426700000002</v>
      </c>
      <c r="N6" s="22">
        <v>9.0214670699999999</v>
      </c>
      <c r="O6" s="22">
        <v>9.4388020600000004</v>
      </c>
      <c r="P6" s="22">
        <v>8.4086878699999996</v>
      </c>
      <c r="Q6" s="22">
        <v>9.1497462299999999</v>
      </c>
      <c r="R6" s="22">
        <v>7.7342810000000002</v>
      </c>
      <c r="S6" s="21">
        <v>8.7230687100000015</v>
      </c>
      <c r="T6" s="21">
        <v>8.7633093000000013</v>
      </c>
      <c r="U6" s="13">
        <v>9.7543098100000005</v>
      </c>
      <c r="V6" s="8"/>
      <c r="W6" s="8"/>
      <c r="X6" s="8"/>
      <c r="Y6" s="8"/>
      <c r="Z6" s="8"/>
      <c r="AA6" s="8"/>
      <c r="AB6" s="8"/>
      <c r="AC6" s="8"/>
    </row>
    <row r="7" spans="1:29" x14ac:dyDescent="0.55000000000000004">
      <c r="A7" s="6" t="s">
        <v>1</v>
      </c>
      <c r="B7" s="22">
        <v>20.212194850000003</v>
      </c>
      <c r="C7" s="22">
        <v>32.941063100000001</v>
      </c>
      <c r="D7" s="22">
        <v>29.940451299999999</v>
      </c>
      <c r="E7" s="22">
        <v>18.53864531</v>
      </c>
      <c r="F7" s="22">
        <v>14.932137409999999</v>
      </c>
      <c r="G7" s="22">
        <v>15.604969000000001</v>
      </c>
      <c r="H7" s="22">
        <v>9.9761544999999998</v>
      </c>
      <c r="I7" s="22">
        <v>7.8298052499999997</v>
      </c>
      <c r="J7" s="22">
        <v>9.1809229999999999</v>
      </c>
      <c r="K7" s="22">
        <v>11.72865741</v>
      </c>
      <c r="L7" s="22">
        <v>9.2882318900000005</v>
      </c>
      <c r="M7" s="22">
        <v>13.56393531</v>
      </c>
      <c r="N7" s="22">
        <v>13.957722</v>
      </c>
      <c r="O7" s="22">
        <v>17.134730000000001</v>
      </c>
      <c r="P7" s="22">
        <v>14.068878</v>
      </c>
      <c r="Q7" s="22">
        <v>12.9989867</v>
      </c>
      <c r="R7" s="22">
        <v>10.945135550000002</v>
      </c>
      <c r="S7" s="21">
        <v>4.1250000000000002E-3</v>
      </c>
      <c r="T7" s="21">
        <v>3.5339999999999998E-3</v>
      </c>
      <c r="U7" s="59">
        <v>4.0740000000000004E-3</v>
      </c>
      <c r="V7" s="8"/>
      <c r="W7" s="8"/>
      <c r="X7" s="8"/>
      <c r="Y7" s="8"/>
      <c r="Z7" s="8"/>
      <c r="AA7" s="8"/>
      <c r="AB7" s="8"/>
      <c r="AC7" s="8"/>
    </row>
    <row r="8" spans="1:29" x14ac:dyDescent="0.55000000000000004">
      <c r="A8" s="6" t="s">
        <v>2</v>
      </c>
      <c r="B8" s="22">
        <v>31.036366999999998</v>
      </c>
      <c r="C8" s="22">
        <v>31.889771</v>
      </c>
      <c r="D8" s="22">
        <v>34.293401000000003</v>
      </c>
      <c r="E8" s="22">
        <v>33.637999999999998</v>
      </c>
      <c r="F8" s="22">
        <v>32.276000000000003</v>
      </c>
      <c r="G8" s="22">
        <v>17.734000000000002</v>
      </c>
      <c r="H8" s="22">
        <v>22.018000000000001</v>
      </c>
      <c r="I8" s="22">
        <v>22.904553989999997</v>
      </c>
      <c r="J8" s="22">
        <v>20.554928449999998</v>
      </c>
      <c r="K8" s="22">
        <v>23.187580000000001</v>
      </c>
      <c r="L8" s="22">
        <v>24.668090769999999</v>
      </c>
      <c r="M8" s="22">
        <v>20.778642000000001</v>
      </c>
      <c r="N8" s="22">
        <v>20.501000000000001</v>
      </c>
      <c r="O8" s="22">
        <v>22.961298249999999</v>
      </c>
      <c r="P8" s="22">
        <v>24.377528999999999</v>
      </c>
      <c r="Q8" s="22">
        <v>23.687013</v>
      </c>
      <c r="R8" s="22">
        <v>16.940705000000001</v>
      </c>
      <c r="S8" s="21">
        <v>22.877732000000002</v>
      </c>
      <c r="T8" s="21">
        <v>24.509938999999999</v>
      </c>
      <c r="U8" s="59">
        <v>25.094818</v>
      </c>
      <c r="V8" s="8"/>
      <c r="W8" s="8"/>
      <c r="X8" s="8"/>
      <c r="Y8" s="8"/>
      <c r="Z8" s="8"/>
      <c r="AA8" s="8"/>
      <c r="AB8" s="8"/>
      <c r="AC8" s="8"/>
    </row>
    <row r="9" spans="1:29" x14ac:dyDescent="0.55000000000000004">
      <c r="A9" s="6" t="s">
        <v>3</v>
      </c>
      <c r="B9" s="22">
        <v>0.3</v>
      </c>
      <c r="C9" s="22">
        <v>0.3</v>
      </c>
      <c r="D9" s="22">
        <v>9.4009999999999996E-2</v>
      </c>
      <c r="E9" s="22">
        <v>0.17922199999999999</v>
      </c>
      <c r="F9" s="22">
        <v>8.0226000000000006E-2</v>
      </c>
      <c r="G9" s="22">
        <v>2.1153000000000002E-2</v>
      </c>
      <c r="H9" s="22">
        <v>2.5394E-2</v>
      </c>
      <c r="I9" s="22">
        <v>4.5536089999999994E-2</v>
      </c>
      <c r="J9" s="22">
        <v>4.6291640000000002E-2</v>
      </c>
      <c r="K9" s="22">
        <v>4.9166230000000005E-2</v>
      </c>
      <c r="L9" s="22">
        <v>5.6923250000000002E-2</v>
      </c>
      <c r="M9" s="22">
        <v>3.1825630000000001E-2</v>
      </c>
      <c r="N9" s="22">
        <v>0.18351569000000001</v>
      </c>
      <c r="O9" s="22">
        <v>0.25489632000000001</v>
      </c>
      <c r="P9" s="22">
        <v>0.25094042</v>
      </c>
      <c r="Q9" s="22">
        <v>0.16599160000000002</v>
      </c>
      <c r="R9" s="22">
        <v>0.12454810000000001</v>
      </c>
      <c r="S9" s="21">
        <v>0.14266096</v>
      </c>
      <c r="T9" s="21">
        <v>0.15842007999999999</v>
      </c>
      <c r="U9" s="59">
        <v>7.8252000000000002E-2</v>
      </c>
      <c r="V9" s="8"/>
      <c r="W9" s="8"/>
      <c r="X9" s="8"/>
      <c r="Y9" s="8"/>
      <c r="Z9" s="8"/>
      <c r="AA9" s="8"/>
      <c r="AB9" s="8"/>
      <c r="AC9" s="8"/>
    </row>
    <row r="10" spans="1:29" x14ac:dyDescent="0.55000000000000004">
      <c r="A10" s="6" t="s">
        <v>46</v>
      </c>
      <c r="B10" s="22"/>
      <c r="C10" s="22"/>
      <c r="D10" s="22"/>
      <c r="E10" s="22"/>
      <c r="F10" s="22"/>
      <c r="G10" s="22"/>
      <c r="H10" s="22"/>
      <c r="I10" s="22"/>
      <c r="J10" s="22"/>
      <c r="K10" s="22"/>
      <c r="L10" s="22"/>
      <c r="M10" s="22"/>
      <c r="N10" s="22"/>
      <c r="O10" s="22"/>
      <c r="P10" s="22"/>
      <c r="Q10" s="22"/>
      <c r="R10" s="22"/>
      <c r="S10" s="21"/>
      <c r="T10" s="21"/>
      <c r="U10" s="60">
        <v>2.9499999999999999E-3</v>
      </c>
      <c r="V10" s="8"/>
      <c r="W10" s="8"/>
      <c r="X10" s="8"/>
      <c r="Y10" s="8"/>
      <c r="Z10" s="8"/>
      <c r="AA10" s="8"/>
      <c r="AB10" s="8"/>
      <c r="AC10" s="8"/>
    </row>
    <row r="11" spans="1:29" x14ac:dyDescent="0.55000000000000004">
      <c r="A11" s="6" t="s">
        <v>4</v>
      </c>
      <c r="B11" s="22">
        <v>12.67991</v>
      </c>
      <c r="C11" s="22">
        <v>12.314031</v>
      </c>
      <c r="D11" s="22">
        <v>13.277703000000001</v>
      </c>
      <c r="E11" s="22">
        <v>17.007850000000001</v>
      </c>
      <c r="F11" s="22">
        <v>14.802699</v>
      </c>
      <c r="G11" s="22">
        <v>10.946097999999999</v>
      </c>
      <c r="H11" s="22">
        <v>11.804095</v>
      </c>
      <c r="I11" s="22">
        <v>10.795259</v>
      </c>
      <c r="J11" s="22">
        <v>10.450618</v>
      </c>
      <c r="K11" s="22">
        <v>10.599659000000001</v>
      </c>
      <c r="L11" s="22">
        <v>12.011619</v>
      </c>
      <c r="M11" s="22">
        <v>11.677472</v>
      </c>
      <c r="N11" s="22">
        <v>13.036448999999999</v>
      </c>
      <c r="O11" s="22">
        <v>23.233988170000003</v>
      </c>
      <c r="P11" s="22">
        <v>23.194168770000001</v>
      </c>
      <c r="Q11" s="22">
        <v>18.63830205</v>
      </c>
      <c r="R11" s="22">
        <v>13.10354577</v>
      </c>
      <c r="S11" s="21">
        <v>17.61548973</v>
      </c>
      <c r="T11" s="21">
        <v>16.249217990000002</v>
      </c>
      <c r="U11" s="59">
        <v>15.980776000000001</v>
      </c>
      <c r="V11" s="8"/>
      <c r="W11" s="8"/>
      <c r="X11" s="8"/>
      <c r="Y11" s="8"/>
      <c r="Z11" s="8"/>
      <c r="AA11" s="8"/>
      <c r="AB11" s="8"/>
      <c r="AC11" s="8"/>
    </row>
    <row r="12" spans="1:29" x14ac:dyDescent="0.55000000000000004">
      <c r="A12" s="6" t="s">
        <v>49</v>
      </c>
      <c r="B12" s="22">
        <v>0.34820515999999996</v>
      </c>
      <c r="C12" s="22">
        <v>0.38275599999999999</v>
      </c>
      <c r="D12" s="22">
        <v>0.41952834999999999</v>
      </c>
      <c r="E12" s="22">
        <v>0.46771053000000001</v>
      </c>
      <c r="F12" s="22">
        <v>0.37720912000000001</v>
      </c>
      <c r="G12" s="22">
        <v>0.31177941999999997</v>
      </c>
      <c r="H12" s="22">
        <v>0.30155761999999997</v>
      </c>
      <c r="I12" s="22">
        <v>0.32357550000000002</v>
      </c>
      <c r="J12" s="22">
        <v>0.36591663000000002</v>
      </c>
      <c r="K12" s="22" t="s">
        <v>22</v>
      </c>
      <c r="L12" s="22" t="s">
        <v>22</v>
      </c>
      <c r="M12" s="22"/>
      <c r="N12" s="22">
        <v>1.06E-2</v>
      </c>
      <c r="O12" s="22">
        <v>4.7636699999999997E-2</v>
      </c>
      <c r="P12" s="22">
        <v>1.3571700000000001E-2</v>
      </c>
      <c r="Q12" s="22">
        <v>2.623472E-2</v>
      </c>
      <c r="R12" s="22">
        <v>5.5926099999999999E-2</v>
      </c>
      <c r="S12" s="21">
        <v>9.2771510000000001E-2</v>
      </c>
      <c r="T12" s="21">
        <v>0.11804408999999999</v>
      </c>
      <c r="U12" s="59">
        <v>0.111918</v>
      </c>
      <c r="V12" s="8"/>
      <c r="W12" s="8"/>
      <c r="X12" s="8"/>
      <c r="Y12" s="8"/>
      <c r="Z12" s="8"/>
      <c r="AA12" s="8"/>
      <c r="AB12" s="8"/>
      <c r="AC12" s="8"/>
    </row>
    <row r="13" spans="1:29" x14ac:dyDescent="0.55000000000000004">
      <c r="A13" s="6" t="s">
        <v>20</v>
      </c>
      <c r="B13" s="22">
        <v>7.4028999999999998E-2</v>
      </c>
      <c r="C13" s="22">
        <v>7.1763789999999994E-2</v>
      </c>
      <c r="D13" s="22">
        <v>7.4080199999999999E-2</v>
      </c>
      <c r="E13" s="22">
        <v>6.1373330000000004E-2</v>
      </c>
      <c r="F13" s="22">
        <v>6.948029E-2</v>
      </c>
      <c r="G13" s="22">
        <v>4.5932260000000003E-2</v>
      </c>
      <c r="H13" s="22">
        <v>1.722715E-2</v>
      </c>
      <c r="I13" s="22"/>
      <c r="J13" s="22"/>
      <c r="K13" s="22"/>
      <c r="L13" s="22" t="s">
        <v>22</v>
      </c>
      <c r="M13" s="22"/>
      <c r="N13" s="22">
        <v>1.27E-4</v>
      </c>
      <c r="O13" s="22">
        <v>2.3000000000000001E-4</v>
      </c>
      <c r="P13" s="22">
        <v>9.8999999999999994E-5</v>
      </c>
      <c r="Q13" s="22">
        <v>5.1E-5</v>
      </c>
      <c r="R13" s="22">
        <v>2.0999999999999999E-5</v>
      </c>
      <c r="S13" s="6"/>
      <c r="T13" s="6"/>
      <c r="U13" s="59"/>
      <c r="V13" s="8"/>
      <c r="W13" s="8"/>
      <c r="X13" s="8"/>
      <c r="Y13" s="8"/>
      <c r="Z13" s="8"/>
      <c r="AA13" s="8"/>
      <c r="AB13" s="8"/>
      <c r="AC13" s="8"/>
    </row>
    <row r="14" spans="1:29" x14ac:dyDescent="0.55000000000000004">
      <c r="A14" s="6" t="s">
        <v>58</v>
      </c>
      <c r="B14" s="22">
        <v>30.040479469999998</v>
      </c>
      <c r="C14" s="22">
        <v>33.05499794</v>
      </c>
      <c r="D14" s="22">
        <v>28.990241430000001</v>
      </c>
      <c r="E14" s="22">
        <v>28.452496249999999</v>
      </c>
      <c r="F14" s="22">
        <v>33.401927710000002</v>
      </c>
      <c r="G14" s="22">
        <v>21.2984589</v>
      </c>
      <c r="H14" s="22">
        <v>20.16622014</v>
      </c>
      <c r="I14" s="22">
        <v>19.24905746</v>
      </c>
      <c r="J14" s="22">
        <v>21.524266190000002</v>
      </c>
      <c r="K14" s="22">
        <v>15.681984890000001</v>
      </c>
      <c r="L14" s="22">
        <v>15.65201463</v>
      </c>
      <c r="M14" s="22">
        <v>16.01633167</v>
      </c>
      <c r="N14" s="22">
        <v>15.558999999999999</v>
      </c>
      <c r="O14" s="22">
        <v>18.90276356</v>
      </c>
      <c r="P14" s="22">
        <v>16.390520259999999</v>
      </c>
      <c r="Q14" s="22">
        <v>14.15842234</v>
      </c>
      <c r="R14" s="22">
        <v>12.743355189999999</v>
      </c>
      <c r="S14" s="21">
        <v>14.091131259999999</v>
      </c>
      <c r="T14" s="21">
        <v>10.78028505</v>
      </c>
      <c r="U14" s="59">
        <v>8.3474620000000002</v>
      </c>
      <c r="V14" s="8"/>
      <c r="W14" s="8"/>
      <c r="X14" s="8"/>
      <c r="Y14" s="8"/>
      <c r="Z14" s="8"/>
      <c r="AA14" s="8"/>
      <c r="AB14" s="8"/>
      <c r="AC14" s="8"/>
    </row>
    <row r="15" spans="1:29" x14ac:dyDescent="0.55000000000000004">
      <c r="A15" s="6" t="s">
        <v>5</v>
      </c>
      <c r="B15" s="22" t="s">
        <v>22</v>
      </c>
      <c r="C15" s="22" t="s">
        <v>22</v>
      </c>
      <c r="D15" s="22" t="s">
        <v>22</v>
      </c>
      <c r="E15" s="22">
        <v>2.1999999999999999E-2</v>
      </c>
      <c r="F15" s="22">
        <v>0.11</v>
      </c>
      <c r="G15" s="22">
        <v>6.8000000000000005E-2</v>
      </c>
      <c r="H15" s="22">
        <v>0.38124212000000002</v>
      </c>
      <c r="I15" s="22">
        <v>7.6548329999999998E-2</v>
      </c>
      <c r="J15" s="22">
        <v>5.158799E-2</v>
      </c>
      <c r="K15" s="22">
        <v>5.649527E-2</v>
      </c>
      <c r="L15" s="22">
        <v>5.31627E-2</v>
      </c>
      <c r="M15" s="22">
        <v>4.0056910000000001E-2</v>
      </c>
      <c r="N15" s="22">
        <v>1.210966E-2</v>
      </c>
      <c r="O15" s="22">
        <v>4.6757859999999998E-2</v>
      </c>
      <c r="P15" s="22">
        <v>4.7578500000000003E-2</v>
      </c>
      <c r="Q15" s="22">
        <v>2.96298E-3</v>
      </c>
      <c r="R15" s="22">
        <v>1.0999999999999999E-2</v>
      </c>
      <c r="S15" s="21">
        <v>4.1250000000000002E-3</v>
      </c>
      <c r="T15" s="21">
        <v>3.5339999999999998E-3</v>
      </c>
      <c r="U15" s="59">
        <v>4.0740000000000004E-3</v>
      </c>
      <c r="V15" s="8"/>
      <c r="W15" s="8"/>
      <c r="X15" s="8"/>
      <c r="Y15" s="8"/>
      <c r="Z15" s="8"/>
      <c r="AA15" s="8"/>
      <c r="AB15" s="8"/>
      <c r="AC15" s="8"/>
    </row>
    <row r="16" spans="1:29" x14ac:dyDescent="0.55000000000000004">
      <c r="A16" s="6" t="s">
        <v>47</v>
      </c>
      <c r="B16" s="22"/>
      <c r="C16" s="22"/>
      <c r="D16" s="22"/>
      <c r="E16" s="22"/>
      <c r="F16" s="22"/>
      <c r="G16" s="22"/>
      <c r="H16" s="22"/>
      <c r="I16" s="22"/>
      <c r="J16" s="22"/>
      <c r="K16" s="22"/>
      <c r="L16" s="22"/>
      <c r="M16" s="22"/>
      <c r="N16" s="22">
        <v>2.0235180000000002E-2</v>
      </c>
      <c r="O16" s="22">
        <v>7.3608199999999997E-3</v>
      </c>
      <c r="P16" s="22">
        <v>5.6775000000000003E-3</v>
      </c>
      <c r="Q16" s="22">
        <v>3.9895799999999995E-3</v>
      </c>
      <c r="R16" s="22">
        <v>4.0000000000000001E-3</v>
      </c>
      <c r="S16" s="21">
        <v>3.94189E-3</v>
      </c>
      <c r="T16" s="21">
        <v>3.9042E-3</v>
      </c>
      <c r="U16" s="59">
        <v>2.3670000000000002E-3</v>
      </c>
      <c r="V16" s="8"/>
      <c r="W16" s="8"/>
      <c r="X16" s="8"/>
      <c r="Y16" s="8"/>
      <c r="Z16" s="8"/>
      <c r="AA16" s="8"/>
      <c r="AB16" s="8"/>
      <c r="AC16" s="8"/>
    </row>
    <row r="17" spans="1:29" x14ac:dyDescent="0.55000000000000004">
      <c r="A17" s="6" t="s">
        <v>6</v>
      </c>
      <c r="B17" s="22">
        <v>0.92000523999999995</v>
      </c>
      <c r="C17" s="22">
        <v>1.0136157800000001</v>
      </c>
      <c r="D17" s="22">
        <v>0.97264788000000002</v>
      </c>
      <c r="E17" s="22">
        <v>0.8947832</v>
      </c>
      <c r="F17" s="22">
        <v>0.64328920999999994</v>
      </c>
      <c r="G17" s="22">
        <v>0.37637101000000001</v>
      </c>
      <c r="H17" s="22">
        <v>0.33362700000000001</v>
      </c>
      <c r="I17" s="22">
        <v>0.30193700000000001</v>
      </c>
      <c r="J17" s="22">
        <v>0.23289699999999999</v>
      </c>
      <c r="K17" s="22">
        <v>0.169043</v>
      </c>
      <c r="L17" s="22">
        <v>0.24225959</v>
      </c>
      <c r="M17" s="22">
        <v>0.17421839</v>
      </c>
      <c r="N17" s="22">
        <v>0.14153014000000003</v>
      </c>
      <c r="O17" s="22">
        <v>8.223316E-2</v>
      </c>
      <c r="P17" s="22">
        <v>5.3573389999999999E-2</v>
      </c>
      <c r="Q17" s="22">
        <v>3.7725839999999997E-2</v>
      </c>
      <c r="R17" s="22">
        <v>2.5999999999999999E-2</v>
      </c>
      <c r="S17" s="21">
        <v>5.5100000000000003E-2</v>
      </c>
      <c r="T17" s="21">
        <v>8.2500000000000004E-2</v>
      </c>
      <c r="U17" s="59">
        <v>0.20300000000000001</v>
      </c>
      <c r="V17" s="8"/>
      <c r="W17" s="8"/>
      <c r="X17" s="8"/>
      <c r="Y17" s="8"/>
      <c r="Z17" s="8"/>
      <c r="AA17" s="8"/>
      <c r="AB17" s="8"/>
      <c r="AC17" s="8"/>
    </row>
    <row r="18" spans="1:29" x14ac:dyDescent="0.55000000000000004">
      <c r="A18" s="6" t="s">
        <v>7</v>
      </c>
      <c r="B18" s="22">
        <v>0.67389336</v>
      </c>
      <c r="C18" s="22">
        <v>0.54852151999999998</v>
      </c>
      <c r="D18" s="22">
        <v>0.47386224999999998</v>
      </c>
      <c r="E18" s="22">
        <v>1.0187229</v>
      </c>
      <c r="F18" s="22">
        <v>3.0984900899999999</v>
      </c>
      <c r="G18" s="22">
        <v>0.69673169999999995</v>
      </c>
      <c r="H18" s="22">
        <v>0.37409626000000001</v>
      </c>
      <c r="I18" s="22">
        <v>0.30378546999999995</v>
      </c>
      <c r="J18" s="22">
        <v>0.26680001000000003</v>
      </c>
      <c r="K18" s="22">
        <v>0.20236499999999999</v>
      </c>
      <c r="L18" s="22">
        <v>0.16405871999999999</v>
      </c>
      <c r="M18" s="22">
        <v>0.16688092000000002</v>
      </c>
      <c r="N18" s="22">
        <v>0.11279672</v>
      </c>
      <c r="O18" s="22">
        <v>0.18145021</v>
      </c>
      <c r="P18" s="22">
        <v>0.29270714000000003</v>
      </c>
      <c r="Q18" s="22">
        <v>0.22917987000000001</v>
      </c>
      <c r="R18" s="22">
        <v>0.12857399999999999</v>
      </c>
      <c r="S18" s="21">
        <v>0.27332078000000004</v>
      </c>
      <c r="T18" s="21">
        <v>0.21333197000000001</v>
      </c>
      <c r="U18" s="59">
        <v>0.12003900000000001</v>
      </c>
      <c r="V18" s="8"/>
      <c r="W18" s="8"/>
      <c r="X18" s="8"/>
      <c r="Y18" s="8"/>
      <c r="Z18" s="8"/>
      <c r="AA18" s="8"/>
      <c r="AB18" s="8"/>
      <c r="AC18" s="8"/>
    </row>
    <row r="19" spans="1:29" x14ac:dyDescent="0.55000000000000004">
      <c r="A19" s="6" t="s">
        <v>8</v>
      </c>
      <c r="B19" s="22">
        <v>0.457258</v>
      </c>
      <c r="C19" s="22">
        <v>0.33779790000000004</v>
      </c>
      <c r="D19" s="22">
        <v>0.350518</v>
      </c>
      <c r="E19" s="22">
        <v>0.28910799999999998</v>
      </c>
      <c r="F19" s="22">
        <v>0.193027</v>
      </c>
      <c r="G19" s="22">
        <v>9.7007079999999996E-2</v>
      </c>
      <c r="H19" s="22">
        <v>4.637761E-2</v>
      </c>
      <c r="I19" s="22">
        <v>5.0817220000000003E-2</v>
      </c>
      <c r="J19" s="22">
        <v>4.4244069999999996E-2</v>
      </c>
      <c r="K19" s="22">
        <v>6.0392649999999999E-2</v>
      </c>
      <c r="L19" s="22">
        <v>9.9950339999999999E-2</v>
      </c>
      <c r="M19" s="22">
        <v>0.11845079</v>
      </c>
      <c r="N19" s="22">
        <v>0.13988959000000001</v>
      </c>
      <c r="O19" s="22">
        <v>5.2161059999999995E-2</v>
      </c>
      <c r="P19" s="22">
        <v>6.211071E-2</v>
      </c>
      <c r="Q19" s="22">
        <v>5.4993140000000003E-2</v>
      </c>
      <c r="R19" s="22">
        <v>1.9E-2</v>
      </c>
      <c r="S19" s="21">
        <v>5.0088649999999998E-2</v>
      </c>
      <c r="T19" s="21">
        <v>8.3382209999999998E-2</v>
      </c>
      <c r="U19" s="59">
        <v>7.2300000000000003E-2</v>
      </c>
      <c r="V19" s="8"/>
      <c r="W19" s="8"/>
      <c r="X19" s="8"/>
      <c r="Y19" s="8"/>
      <c r="Z19" s="8"/>
      <c r="AA19" s="8"/>
      <c r="AB19" s="8"/>
      <c r="AC19" s="8"/>
    </row>
    <row r="20" spans="1:29" x14ac:dyDescent="0.55000000000000004">
      <c r="A20" s="6" t="s">
        <v>9</v>
      </c>
      <c r="B20" s="22">
        <v>7.8574000000000005E-2</v>
      </c>
      <c r="C20" s="22">
        <v>6.0123999999999997E-2</v>
      </c>
      <c r="D20" s="22">
        <v>1.027895E-2</v>
      </c>
      <c r="E20" s="22" t="s">
        <v>22</v>
      </c>
      <c r="F20" s="22" t="s">
        <v>22</v>
      </c>
      <c r="G20" s="22">
        <v>9.3172700000000008E-3</v>
      </c>
      <c r="H20" s="22">
        <v>1.8084409999999999E-2</v>
      </c>
      <c r="I20" s="22">
        <v>1.2315110000000001E-2</v>
      </c>
      <c r="J20" s="22">
        <v>2.6989580000000003E-2</v>
      </c>
      <c r="K20" s="22">
        <v>3.6599039999999999E-2</v>
      </c>
      <c r="L20" s="22">
        <v>3.7024720000000004E-2</v>
      </c>
      <c r="M20" s="22">
        <v>3.3502730000000001E-2</v>
      </c>
      <c r="N20" s="22">
        <v>3.29956E-2</v>
      </c>
      <c r="O20" s="22">
        <v>4.1701699999999994E-2</v>
      </c>
      <c r="P20" s="22">
        <v>3.944959E-2</v>
      </c>
      <c r="Q20" s="22">
        <v>6.1088660000000003E-2</v>
      </c>
      <c r="R20" s="22">
        <v>2.2044609999999999E-2</v>
      </c>
      <c r="S20" s="6"/>
      <c r="T20" s="6"/>
      <c r="U20" s="59"/>
      <c r="V20" s="8"/>
      <c r="W20" s="8"/>
      <c r="X20" s="8"/>
      <c r="Y20" s="8"/>
      <c r="Z20" s="8"/>
      <c r="AA20" s="8"/>
      <c r="AB20" s="8"/>
      <c r="AC20" s="8"/>
    </row>
    <row r="21" spans="1:29" x14ac:dyDescent="0.55000000000000004">
      <c r="A21" s="6" t="s">
        <v>10</v>
      </c>
      <c r="B21" s="22" t="s">
        <v>22</v>
      </c>
      <c r="C21" s="22">
        <v>1.7557150000000001E-2</v>
      </c>
      <c r="D21" s="22">
        <v>5.1603059999999999E-2</v>
      </c>
      <c r="E21" s="22">
        <v>1.7812150000000002E-2</v>
      </c>
      <c r="F21" s="22">
        <v>3.0529110000000002E-2</v>
      </c>
      <c r="G21" s="22">
        <v>1.063741E-2</v>
      </c>
      <c r="H21" s="22" t="s">
        <v>22</v>
      </c>
      <c r="I21" s="22" t="s">
        <v>22</v>
      </c>
      <c r="J21" s="22" t="s">
        <v>22</v>
      </c>
      <c r="K21" s="22" t="s">
        <v>22</v>
      </c>
      <c r="L21" s="22" t="s">
        <v>22</v>
      </c>
      <c r="M21" s="22"/>
      <c r="N21" s="22"/>
      <c r="O21" s="22"/>
      <c r="P21" s="22"/>
      <c r="Q21" s="23"/>
      <c r="R21" s="22" t="s">
        <v>22</v>
      </c>
      <c r="S21" s="6"/>
      <c r="T21" s="6"/>
      <c r="U21" s="59"/>
      <c r="V21" s="8"/>
      <c r="W21" s="8"/>
      <c r="X21" s="8"/>
      <c r="Y21" s="8"/>
      <c r="Z21" s="8"/>
      <c r="AA21" s="8"/>
      <c r="AB21" s="8"/>
      <c r="AC21" s="8"/>
    </row>
    <row r="22" spans="1:29" x14ac:dyDescent="0.55000000000000004">
      <c r="A22" s="6" t="s">
        <v>11</v>
      </c>
      <c r="B22" s="22">
        <v>2.6575520000000002E-2</v>
      </c>
      <c r="C22" s="22">
        <v>5.203642E-2</v>
      </c>
      <c r="D22" s="22">
        <v>0.11891639999999999</v>
      </c>
      <c r="E22" s="22">
        <v>0.22907733</v>
      </c>
      <c r="F22" s="22">
        <v>0.25305398000000001</v>
      </c>
      <c r="G22" s="22">
        <v>9.1815910000000001E-2</v>
      </c>
      <c r="H22" s="22">
        <v>0.10882724000000001</v>
      </c>
      <c r="I22" s="22">
        <v>0.22417962999999999</v>
      </c>
      <c r="J22" s="22">
        <v>0.47892619000000003</v>
      </c>
      <c r="K22" s="22">
        <v>0.41401361999999997</v>
      </c>
      <c r="L22" s="22">
        <v>0.34601712000000001</v>
      </c>
      <c r="M22" s="22">
        <v>0.30423231000000001</v>
      </c>
      <c r="N22" s="22">
        <v>0.34201415999999996</v>
      </c>
      <c r="O22" s="22">
        <v>1.1264087199999999</v>
      </c>
      <c r="P22" s="22">
        <v>1.2942829299999998</v>
      </c>
      <c r="Q22" s="22">
        <v>1.1135256499999999</v>
      </c>
      <c r="R22" s="22">
        <v>0.48124271000000002</v>
      </c>
      <c r="S22" s="21">
        <v>0.33945159999999996</v>
      </c>
      <c r="T22" s="21">
        <v>1.2758871999999999</v>
      </c>
      <c r="U22" s="59">
        <v>0.47174500000000003</v>
      </c>
      <c r="V22" s="8"/>
      <c r="W22" s="8"/>
      <c r="X22" s="8"/>
      <c r="Y22" s="8"/>
      <c r="Z22" s="8"/>
      <c r="AA22" s="8"/>
      <c r="AB22" s="8"/>
      <c r="AC22" s="8"/>
    </row>
    <row r="23" spans="1:29" x14ac:dyDescent="0.55000000000000004">
      <c r="A23" s="6" t="s">
        <v>12</v>
      </c>
      <c r="B23" s="22" t="s">
        <v>22</v>
      </c>
      <c r="C23" s="22" t="s">
        <v>22</v>
      </c>
      <c r="D23" s="22" t="s">
        <v>22</v>
      </c>
      <c r="E23" s="22">
        <v>2.1699740000000002E-2</v>
      </c>
      <c r="F23" s="22">
        <v>4.70065E-2</v>
      </c>
      <c r="G23" s="22">
        <v>2.8368270000000001E-2</v>
      </c>
      <c r="H23" s="22">
        <v>2.6590889999999999E-2</v>
      </c>
      <c r="I23" s="22">
        <v>4.1932190000000001E-2</v>
      </c>
      <c r="J23" s="22">
        <v>4.1985129999999996E-2</v>
      </c>
      <c r="K23" s="22">
        <v>5.3699160000000003E-2</v>
      </c>
      <c r="L23" s="22">
        <v>6.5822490000000011E-2</v>
      </c>
      <c r="M23" s="22">
        <v>6.8575730000000001E-2</v>
      </c>
      <c r="N23" s="22">
        <v>6.2E-2</v>
      </c>
      <c r="O23" s="22">
        <v>7.0999999999999994E-2</v>
      </c>
      <c r="P23" s="22">
        <v>7.9323789999999991E-2</v>
      </c>
      <c r="Q23" s="22">
        <v>5.414865E-2</v>
      </c>
      <c r="R23" s="22">
        <v>5.8762010000000003E-2</v>
      </c>
      <c r="S23" s="21">
        <v>5.9404360000000003E-2</v>
      </c>
      <c r="T23" s="21">
        <v>6.0448209999999995E-2</v>
      </c>
      <c r="U23" s="59">
        <v>5.4699999999999999E-2</v>
      </c>
      <c r="V23" s="8"/>
      <c r="W23" s="8"/>
      <c r="X23" s="8"/>
      <c r="Y23" s="8"/>
      <c r="Z23" s="8"/>
      <c r="AA23" s="8"/>
      <c r="AB23" s="8"/>
      <c r="AC23" s="8"/>
    </row>
    <row r="24" spans="1:29" x14ac:dyDescent="0.55000000000000004">
      <c r="A24" s="6" t="s">
        <v>60</v>
      </c>
      <c r="B24" s="22"/>
      <c r="C24" s="22"/>
      <c r="D24" s="22"/>
      <c r="E24" s="22"/>
      <c r="F24" s="22"/>
      <c r="G24" s="22"/>
      <c r="H24" s="22"/>
      <c r="I24" s="22"/>
      <c r="J24" s="22"/>
      <c r="K24" s="22"/>
      <c r="L24" s="22"/>
      <c r="M24" s="22"/>
      <c r="N24" s="22"/>
      <c r="O24" s="22"/>
      <c r="P24" s="22"/>
      <c r="Q24" s="22"/>
      <c r="R24" s="22"/>
      <c r="S24" s="21"/>
      <c r="T24" s="21"/>
      <c r="U24" s="59">
        <v>1.8200000000000001E-4</v>
      </c>
      <c r="V24" s="8"/>
      <c r="W24" s="8"/>
      <c r="X24" s="8"/>
      <c r="Y24" s="8"/>
      <c r="Z24" s="8"/>
      <c r="AA24" s="8"/>
      <c r="AB24" s="8"/>
      <c r="AC24" s="8"/>
    </row>
    <row r="25" spans="1:29" x14ac:dyDescent="0.55000000000000004">
      <c r="A25" s="6" t="s">
        <v>13</v>
      </c>
      <c r="B25" s="22">
        <v>2.0072074600000001</v>
      </c>
      <c r="C25" s="22">
        <v>1.8663201999999999</v>
      </c>
      <c r="D25" s="22">
        <v>2.4024773399999999</v>
      </c>
      <c r="E25" s="22">
        <v>2.26609953</v>
      </c>
      <c r="F25" s="22">
        <v>2.4351954500000002</v>
      </c>
      <c r="G25" s="22">
        <v>1.1917624</v>
      </c>
      <c r="H25" s="22">
        <v>1.6925793</v>
      </c>
      <c r="I25" s="22">
        <v>1.2558159600000001</v>
      </c>
      <c r="J25" s="22">
        <v>1.6287798</v>
      </c>
      <c r="K25" s="22">
        <v>1.68904846</v>
      </c>
      <c r="L25" s="22">
        <v>1.9176896999999999</v>
      </c>
      <c r="M25" s="22">
        <v>2.0530949000000001</v>
      </c>
      <c r="N25" s="22">
        <v>1.7176582</v>
      </c>
      <c r="O25" s="22">
        <v>1.9484122800000001</v>
      </c>
      <c r="P25" s="22">
        <v>2.3972858599999998</v>
      </c>
      <c r="Q25" s="22">
        <v>2.01809869</v>
      </c>
      <c r="R25" s="22">
        <v>1.5497324800000001</v>
      </c>
      <c r="S25" s="21">
        <v>1.7629057800000001</v>
      </c>
      <c r="T25" s="21">
        <v>2.0542270600000001</v>
      </c>
      <c r="U25" s="59">
        <v>2.385157</v>
      </c>
      <c r="V25" s="8"/>
      <c r="W25" s="8"/>
      <c r="X25" s="8"/>
      <c r="Y25" s="8"/>
      <c r="Z25" s="8"/>
      <c r="AA25" s="8"/>
      <c r="AB25" s="8"/>
      <c r="AC25" s="8"/>
    </row>
    <row r="26" spans="1:29" x14ac:dyDescent="0.55000000000000004">
      <c r="A26" s="6" t="s">
        <v>14</v>
      </c>
      <c r="B26" s="22">
        <v>38.865769999999998</v>
      </c>
      <c r="C26" s="22">
        <v>38.000990000000002</v>
      </c>
      <c r="D26" s="22">
        <v>38.360810000000001</v>
      </c>
      <c r="E26" s="22">
        <v>38.291200000000003</v>
      </c>
      <c r="F26" s="22">
        <v>36.925150000000002</v>
      </c>
      <c r="G26" s="22">
        <v>34.759399999999999</v>
      </c>
      <c r="H26" s="22">
        <v>34.8566</v>
      </c>
      <c r="I26" s="22">
        <v>35.139800000000001</v>
      </c>
      <c r="J26" s="22">
        <v>34.92765</v>
      </c>
      <c r="K26" s="22">
        <v>37.884140000000002</v>
      </c>
      <c r="L26" s="22">
        <v>38.3035</v>
      </c>
      <c r="M26" s="22">
        <v>41.912390000000002</v>
      </c>
      <c r="N26" s="22">
        <v>40.322029999999998</v>
      </c>
      <c r="O26" s="22">
        <v>42.614780000000003</v>
      </c>
      <c r="P26" s="22">
        <v>43.161058830000002</v>
      </c>
      <c r="Q26" s="22">
        <v>45.271212009999999</v>
      </c>
      <c r="R26" s="22">
        <v>31.18655059</v>
      </c>
      <c r="S26" s="21">
        <v>39.116970240000001</v>
      </c>
      <c r="T26" s="21">
        <v>41.923910100000001</v>
      </c>
      <c r="U26" s="59">
        <v>37.316754449999998</v>
      </c>
      <c r="V26" s="8"/>
      <c r="W26" s="8"/>
      <c r="X26" s="8"/>
      <c r="Y26" s="8"/>
      <c r="Z26" s="8"/>
      <c r="AA26" s="8"/>
      <c r="AB26" s="8"/>
      <c r="AC26" s="8"/>
    </row>
    <row r="27" spans="1:29" x14ac:dyDescent="0.55000000000000004">
      <c r="A27" s="6" t="s">
        <v>15</v>
      </c>
      <c r="B27" s="22">
        <v>0.69175692</v>
      </c>
      <c r="C27" s="22">
        <v>0.66870956999999998</v>
      </c>
      <c r="D27" s="22">
        <v>0.60356606999999995</v>
      </c>
      <c r="E27" s="22">
        <v>0.60362304</v>
      </c>
      <c r="F27" s="22">
        <v>0.37126095000000003</v>
      </c>
      <c r="G27" s="22">
        <v>0.40084297999999996</v>
      </c>
      <c r="H27" s="22">
        <v>0.43751609000000002</v>
      </c>
      <c r="I27" s="22">
        <v>0.35716096999999997</v>
      </c>
      <c r="J27" s="22">
        <v>0.54116565999999999</v>
      </c>
      <c r="K27" s="22">
        <v>0.60895535000000001</v>
      </c>
      <c r="L27" s="22">
        <v>0.62018110999999998</v>
      </c>
      <c r="M27" s="22">
        <v>0.50000012999999999</v>
      </c>
      <c r="N27" s="22">
        <v>0.54908626000000005</v>
      </c>
      <c r="O27" s="22">
        <v>0.28914118</v>
      </c>
      <c r="P27" s="22">
        <v>0.74158637999999999</v>
      </c>
      <c r="Q27" s="22">
        <v>0.81160467000000003</v>
      </c>
      <c r="R27" s="22">
        <v>0.64146910000000001</v>
      </c>
      <c r="S27" s="21">
        <v>0.83922477000000006</v>
      </c>
      <c r="T27" s="21">
        <v>0.68897019999999998</v>
      </c>
      <c r="U27" s="59">
        <v>0.52545799999999998</v>
      </c>
      <c r="V27" s="8"/>
      <c r="W27" s="8"/>
      <c r="X27" s="8"/>
      <c r="Y27" s="8"/>
      <c r="Z27" s="8"/>
      <c r="AA27" s="8"/>
      <c r="AB27" s="8"/>
      <c r="AC27" s="8"/>
    </row>
    <row r="28" spans="1:29" x14ac:dyDescent="0.55000000000000004">
      <c r="A28" s="6" t="s">
        <v>16</v>
      </c>
      <c r="B28" s="22">
        <v>14.09213218</v>
      </c>
      <c r="C28" s="22">
        <v>15.559531</v>
      </c>
      <c r="D28" s="22">
        <v>14.93470623</v>
      </c>
      <c r="E28" s="22">
        <v>15.21083333</v>
      </c>
      <c r="F28" s="22">
        <v>12.901019</v>
      </c>
      <c r="G28" s="22">
        <v>6.1396819999999996</v>
      </c>
      <c r="H28" s="22">
        <v>8.8629119999999997</v>
      </c>
      <c r="I28" s="22">
        <v>7.0446030000000004</v>
      </c>
      <c r="J28" s="22">
        <v>7.0774309999999998</v>
      </c>
      <c r="K28" s="22">
        <v>8.1432559999999992</v>
      </c>
      <c r="L28" s="22">
        <v>7.4309559400000005</v>
      </c>
      <c r="M28" s="22">
        <v>7.2184634800000005</v>
      </c>
      <c r="N28" s="22">
        <v>8.311674</v>
      </c>
      <c r="O28" s="22">
        <v>9.6829649999999994</v>
      </c>
      <c r="P28" s="22">
        <v>9.9081650000000003</v>
      </c>
      <c r="Q28" s="22">
        <v>7.1809519999999996</v>
      </c>
      <c r="R28" s="22">
        <v>8.4783980000000003</v>
      </c>
      <c r="S28" s="21">
        <v>9.7176410000000004</v>
      </c>
      <c r="T28" s="21">
        <v>9.6602329999999998</v>
      </c>
      <c r="U28" s="59">
        <v>5.8918850000000003</v>
      </c>
      <c r="V28" s="8"/>
      <c r="W28" s="8"/>
      <c r="X28" s="8"/>
      <c r="Y28" s="8"/>
      <c r="Z28" s="8"/>
      <c r="AA28" s="8"/>
      <c r="AB28" s="8"/>
      <c r="AC28" s="8"/>
    </row>
    <row r="29" spans="1:29" x14ac:dyDescent="0.55000000000000004">
      <c r="A29" s="6" t="s">
        <v>17</v>
      </c>
      <c r="B29" s="22">
        <v>0.30168109000000004</v>
      </c>
      <c r="C29" s="22">
        <v>0.22128551000000002</v>
      </c>
      <c r="D29" s="22">
        <v>0.27216140999999999</v>
      </c>
      <c r="E29" s="22">
        <v>0.27933257</v>
      </c>
      <c r="F29" s="22">
        <v>0.23767572000000001</v>
      </c>
      <c r="G29" s="22">
        <v>0.18187381</v>
      </c>
      <c r="H29" s="22">
        <v>7.0801929999999999E-2</v>
      </c>
      <c r="I29" s="22">
        <v>4.0691089999999999E-2</v>
      </c>
      <c r="J29" s="22">
        <v>0.12717402999999999</v>
      </c>
      <c r="K29" s="22">
        <v>0.17963320999999999</v>
      </c>
      <c r="L29" s="22">
        <v>0.25318025</v>
      </c>
      <c r="M29" s="22">
        <v>0.21689671999999999</v>
      </c>
      <c r="N29" s="22">
        <v>0.24166885999999999</v>
      </c>
      <c r="O29" s="22">
        <v>0.29812698999999998</v>
      </c>
      <c r="P29" s="22">
        <v>0.38565265999999998</v>
      </c>
      <c r="Q29" s="22">
        <v>0.41674950999999999</v>
      </c>
      <c r="R29" s="22">
        <v>0.14729904000000002</v>
      </c>
      <c r="S29" s="21">
        <v>4.7197169999999997E-2</v>
      </c>
      <c r="T29" s="21">
        <v>0.37553313999999999</v>
      </c>
      <c r="U29" s="59">
        <v>0.19101000000000001</v>
      </c>
      <c r="V29" s="8"/>
      <c r="W29" s="8"/>
      <c r="X29" s="8"/>
      <c r="Y29" s="8"/>
      <c r="Z29" s="8"/>
      <c r="AA29" s="8"/>
      <c r="AB29" s="8"/>
      <c r="AC29" s="8"/>
    </row>
    <row r="30" spans="1:29" x14ac:dyDescent="0.55000000000000004">
      <c r="A30" s="6" t="s">
        <v>18</v>
      </c>
      <c r="B30" s="22">
        <v>0.12310568</v>
      </c>
      <c r="C30" s="22">
        <v>1.7670430000000001E-2</v>
      </c>
      <c r="D30" s="22">
        <v>2.8176E-2</v>
      </c>
      <c r="E30" s="22">
        <v>1.7362030000000001E-2</v>
      </c>
      <c r="F30" s="22">
        <v>8.7871399999999988E-3</v>
      </c>
      <c r="G30" s="22">
        <v>1.2540000000000001E-4</v>
      </c>
      <c r="H30" s="22">
        <v>9.6160000000000001E-5</v>
      </c>
      <c r="I30" s="22">
        <v>7.135E-5</v>
      </c>
      <c r="J30" s="22">
        <v>4.5594E-4</v>
      </c>
      <c r="K30" s="22">
        <v>6.7519999999999991E-5</v>
      </c>
      <c r="L30" s="22">
        <v>1.6719999999999999E-5</v>
      </c>
      <c r="M30" s="22"/>
      <c r="N30" s="22"/>
      <c r="O30" s="22">
        <v>2.3999999999999999E-6</v>
      </c>
      <c r="P30" s="22"/>
      <c r="Q30" s="22">
        <v>1.647E-5</v>
      </c>
      <c r="R30" s="22" t="s">
        <v>22</v>
      </c>
      <c r="S30" s="21"/>
      <c r="T30" s="21"/>
      <c r="U30" s="59"/>
      <c r="V30" s="8"/>
      <c r="W30" s="8"/>
      <c r="X30" s="8"/>
      <c r="Y30" s="8"/>
      <c r="Z30" s="8"/>
      <c r="AA30" s="8"/>
      <c r="AB30" s="8"/>
      <c r="AC30" s="8"/>
    </row>
    <row r="31" spans="1:29" x14ac:dyDescent="0.55000000000000004">
      <c r="A31" s="6" t="s">
        <v>50</v>
      </c>
      <c r="B31" s="22">
        <v>9.5101000000000005E-3</v>
      </c>
      <c r="C31" s="22">
        <v>5.5153710000000002E-2</v>
      </c>
      <c r="D31" s="22">
        <v>2.759843E-2</v>
      </c>
      <c r="E31" s="22">
        <v>1.4502839999999999E-2</v>
      </c>
      <c r="F31" s="22">
        <v>9.3809400000000008E-3</v>
      </c>
      <c r="G31" s="22">
        <v>7.7303700000000003E-3</v>
      </c>
      <c r="H31" s="22"/>
      <c r="I31" s="22" t="s">
        <v>22</v>
      </c>
      <c r="J31" s="22" t="s">
        <v>22</v>
      </c>
      <c r="K31" s="22" t="s">
        <v>22</v>
      </c>
      <c r="L31" s="22" t="s">
        <v>22</v>
      </c>
      <c r="M31" s="22"/>
      <c r="N31" s="22"/>
      <c r="O31" s="22"/>
      <c r="P31" s="22" t="s">
        <v>22</v>
      </c>
      <c r="Q31" s="22" t="s">
        <v>22</v>
      </c>
      <c r="R31" s="23"/>
      <c r="S31" s="21">
        <v>4.5699E-4</v>
      </c>
      <c r="T31" s="21">
        <v>1.66533E-3</v>
      </c>
      <c r="U31" s="59"/>
      <c r="V31" s="8"/>
      <c r="W31" s="8"/>
      <c r="X31" s="8"/>
      <c r="Y31" s="8"/>
      <c r="Z31" s="8"/>
      <c r="AA31" s="8"/>
      <c r="AB31" s="8"/>
      <c r="AC31" s="8"/>
    </row>
    <row r="32" spans="1:29" x14ac:dyDescent="0.55000000000000004">
      <c r="A32" s="6" t="s">
        <v>19</v>
      </c>
      <c r="B32" s="22">
        <v>4.4454E-2</v>
      </c>
      <c r="C32" s="22">
        <v>0.24826400000000001</v>
      </c>
      <c r="D32" s="22">
        <v>1.0460254499999999</v>
      </c>
      <c r="E32" s="22">
        <v>0.69501599000000003</v>
      </c>
      <c r="F32" s="22">
        <v>0.79719810000000002</v>
      </c>
      <c r="G32" s="22">
        <v>0.96350169999999991</v>
      </c>
      <c r="H32" s="22">
        <v>8.4352240199999997</v>
      </c>
      <c r="I32" s="22">
        <v>8.5026480700000011</v>
      </c>
      <c r="J32" s="22">
        <v>12.060162699999999</v>
      </c>
      <c r="K32" s="22">
        <v>10.41181765</v>
      </c>
      <c r="L32" s="22">
        <v>4.7716368200000003</v>
      </c>
      <c r="M32" s="22">
        <v>3.4908811600000003</v>
      </c>
      <c r="N32" s="22">
        <v>2.1028734900000003</v>
      </c>
      <c r="O32" s="22">
        <v>2.5076043100000001</v>
      </c>
      <c r="P32" s="22">
        <v>3.2550788500000003</v>
      </c>
      <c r="Q32" s="22">
        <v>2.1082610800000001</v>
      </c>
      <c r="R32" s="22">
        <v>2.6704576200000001</v>
      </c>
      <c r="S32" s="21">
        <v>4.2251811500000001</v>
      </c>
      <c r="T32" s="21">
        <v>4.461450150000001</v>
      </c>
      <c r="U32" s="59">
        <v>4.9135929999999997</v>
      </c>
      <c r="V32" s="8"/>
      <c r="W32" s="8"/>
      <c r="X32" s="8"/>
      <c r="Y32" s="8"/>
      <c r="Z32" s="8"/>
      <c r="AA32" s="8"/>
      <c r="AB32" s="8"/>
      <c r="AC32" s="8"/>
    </row>
    <row r="33" spans="1:29" x14ac:dyDescent="0.55000000000000004">
      <c r="A33" s="24" t="s">
        <v>21</v>
      </c>
      <c r="B33" s="25">
        <v>159.12946991999993</v>
      </c>
      <c r="C33" s="25">
        <v>176.70108067000001</v>
      </c>
      <c r="D33" s="25">
        <v>175.91782348000001</v>
      </c>
      <c r="E33" s="25">
        <v>167.91817878000001</v>
      </c>
      <c r="F33" s="25">
        <v>162.90771698</v>
      </c>
      <c r="G33" s="25">
        <v>120.22382884999998</v>
      </c>
      <c r="H33" s="25">
        <v>128.31746159999997</v>
      </c>
      <c r="I33" s="25">
        <v>122.82881263999997</v>
      </c>
      <c r="J33" s="25">
        <v>127.96204378000002</v>
      </c>
      <c r="K33" s="25">
        <v>129.76204110999998</v>
      </c>
      <c r="L33" s="25">
        <v>124.77846808000001</v>
      </c>
      <c r="M33" s="25">
        <v>127.39936281</v>
      </c>
      <c r="N33" s="25">
        <v>126.38</v>
      </c>
      <c r="O33" s="25">
        <v>150.92636200000001</v>
      </c>
      <c r="P33" s="25">
        <v>148.42973146</v>
      </c>
      <c r="Q33" s="25">
        <v>138.19099295999999</v>
      </c>
      <c r="R33" s="26">
        <v>107.076739</v>
      </c>
      <c r="S33" s="36">
        <v>120.03836485000001</v>
      </c>
      <c r="T33" s="36">
        <f>SUM(T6:T32)</f>
        <v>121.47172628000001</v>
      </c>
      <c r="U33" s="61">
        <f>SUM(U6:U32)</f>
        <v>111.52682426000001</v>
      </c>
      <c r="V33" s="8"/>
      <c r="W33" s="8"/>
      <c r="X33" s="8"/>
      <c r="Y33" s="8"/>
      <c r="Z33" s="8"/>
      <c r="AA33" s="8"/>
      <c r="AB33" s="8"/>
      <c r="AC33" s="8"/>
    </row>
    <row r="34" spans="1:29" x14ac:dyDescent="0.55000000000000004">
      <c r="Q34" s="27" t="s">
        <v>22</v>
      </c>
      <c r="R34" s="27" t="s">
        <v>22</v>
      </c>
      <c r="S34" s="6"/>
      <c r="T34" s="6"/>
      <c r="U34" s="62"/>
      <c r="V34" s="8"/>
      <c r="W34" s="8"/>
      <c r="X34" s="8"/>
      <c r="Y34" s="8"/>
      <c r="Z34" s="8"/>
      <c r="AA34" s="8"/>
      <c r="AB34" s="8"/>
      <c r="AC34" s="8"/>
    </row>
    <row r="35" spans="1:29" x14ac:dyDescent="0.55000000000000004">
      <c r="A35" s="37" t="s">
        <v>26</v>
      </c>
      <c r="Q35" s="28"/>
      <c r="R35" s="27" t="s">
        <v>22</v>
      </c>
      <c r="S35" s="6"/>
      <c r="T35" s="6"/>
      <c r="U35" s="8"/>
      <c r="V35" s="8"/>
      <c r="W35" s="8"/>
      <c r="X35" s="8"/>
      <c r="Y35" s="8"/>
      <c r="Z35" s="8"/>
      <c r="AA35" s="8"/>
      <c r="AB35" s="8"/>
      <c r="AC35" s="8"/>
    </row>
    <row r="36" spans="1:29" x14ac:dyDescent="0.55000000000000004">
      <c r="B36" s="23"/>
      <c r="R36" s="27" t="s">
        <v>22</v>
      </c>
      <c r="S36" s="6"/>
      <c r="T36" s="6"/>
      <c r="U36" s="8"/>
      <c r="V36" s="8"/>
      <c r="W36" s="8"/>
      <c r="X36" s="8"/>
      <c r="Y36" s="8"/>
      <c r="Z36" s="8"/>
      <c r="AA36" s="8"/>
      <c r="AB36" s="8"/>
      <c r="AC36" s="8"/>
    </row>
    <row r="37" spans="1:29" x14ac:dyDescent="0.55000000000000004">
      <c r="U37" s="8"/>
      <c r="V37" s="8"/>
      <c r="W37" s="8"/>
      <c r="X37" s="8"/>
      <c r="Y37" s="8"/>
      <c r="Z37" s="8"/>
      <c r="AA37" s="8"/>
      <c r="AB37" s="8"/>
      <c r="AC37" s="8"/>
    </row>
    <row r="38" spans="1:29" x14ac:dyDescent="0.55000000000000004">
      <c r="R38" s="7"/>
      <c r="S38" s="6"/>
      <c r="T38" s="6"/>
      <c r="U38" s="8"/>
      <c r="V38" s="8"/>
      <c r="W38" s="8"/>
      <c r="X38" s="8"/>
      <c r="Y38" s="8"/>
      <c r="Z38" s="8"/>
      <c r="AA38" s="8"/>
      <c r="AB38" s="8"/>
      <c r="AC38" s="8"/>
    </row>
    <row r="39" spans="1:29" x14ac:dyDescent="0.55000000000000004">
      <c r="R39" s="7"/>
      <c r="S39" s="6"/>
      <c r="T39" s="6"/>
      <c r="U39" s="8"/>
      <c r="V39" s="8"/>
      <c r="W39" s="8"/>
      <c r="X39" s="8"/>
      <c r="Y39" s="8"/>
      <c r="Z39" s="8"/>
      <c r="AA39" s="8"/>
      <c r="AB39" s="8"/>
      <c r="AC39" s="8"/>
    </row>
    <row r="40" spans="1:29" x14ac:dyDescent="0.55000000000000004">
      <c r="R40" s="7"/>
      <c r="S40" s="6"/>
      <c r="T40" s="6"/>
      <c r="U40" s="8"/>
      <c r="V40" s="8"/>
      <c r="W40" s="8"/>
      <c r="X40" s="8"/>
      <c r="Y40" s="8"/>
      <c r="Z40" s="8"/>
      <c r="AA40" s="8"/>
      <c r="AB40" s="8"/>
      <c r="AC40" s="8"/>
    </row>
    <row r="41" spans="1:29" x14ac:dyDescent="0.55000000000000004">
      <c r="U41" s="8"/>
      <c r="V41" s="8"/>
      <c r="W41" s="8"/>
      <c r="X41" s="8"/>
      <c r="Y41" s="8"/>
      <c r="Z41" s="8"/>
      <c r="AA41" s="8"/>
      <c r="AB41" s="8"/>
      <c r="AC41" s="8"/>
    </row>
    <row r="42" spans="1:29" x14ac:dyDescent="0.55000000000000004">
      <c r="R42" s="7"/>
      <c r="S42" s="6"/>
      <c r="T42" s="6"/>
      <c r="U42" s="8"/>
      <c r="V42" s="8"/>
      <c r="W42" s="8"/>
      <c r="X42" s="8"/>
      <c r="Y42" s="8"/>
      <c r="Z42" s="8"/>
      <c r="AA42" s="8"/>
      <c r="AB42" s="8"/>
      <c r="AC42" s="8"/>
    </row>
    <row r="43" spans="1:29" x14ac:dyDescent="0.55000000000000004">
      <c r="U43" s="8"/>
      <c r="V43" s="8"/>
      <c r="W43" s="8"/>
      <c r="X43" s="8"/>
      <c r="Y43" s="8"/>
      <c r="Z43" s="8"/>
      <c r="AA43" s="8"/>
      <c r="AB43" s="8"/>
      <c r="AC43" s="8"/>
    </row>
    <row r="44" spans="1:29" x14ac:dyDescent="0.55000000000000004">
      <c r="R44" s="7"/>
      <c r="S44" s="6"/>
      <c r="T44" s="6"/>
      <c r="U44" s="8"/>
      <c r="V44" s="8"/>
      <c r="W44" s="8"/>
      <c r="X44" s="8"/>
      <c r="Y44" s="8"/>
      <c r="Z44" s="8"/>
      <c r="AA44" s="8"/>
      <c r="AB44" s="8"/>
      <c r="AC44" s="8"/>
    </row>
    <row r="45" spans="1:29" x14ac:dyDescent="0.55000000000000004">
      <c r="N45" s="6"/>
      <c r="O45" s="6"/>
      <c r="P45" s="6"/>
      <c r="R45" s="7"/>
      <c r="S45" s="6"/>
      <c r="T45" s="6"/>
      <c r="U45" s="8"/>
      <c r="V45" s="8"/>
      <c r="W45" s="8"/>
      <c r="X45" s="8"/>
      <c r="Y45" s="8"/>
      <c r="Z45" s="8"/>
      <c r="AA45" s="8"/>
      <c r="AB45" s="8"/>
      <c r="AC45" s="8"/>
    </row>
    <row r="46" spans="1:29" x14ac:dyDescent="0.55000000000000004">
      <c r="N46" s="6"/>
      <c r="O46" s="6"/>
      <c r="P46" s="6"/>
      <c r="R46" s="7"/>
      <c r="S46" s="6"/>
      <c r="T46" s="6"/>
      <c r="U46" s="8"/>
      <c r="V46" s="8"/>
      <c r="W46" s="8"/>
      <c r="X46" s="8"/>
      <c r="Y46" s="8"/>
      <c r="Z46" s="8"/>
      <c r="AA46" s="8"/>
      <c r="AB46" s="8"/>
      <c r="AC46" s="8"/>
    </row>
    <row r="47" spans="1:29" x14ac:dyDescent="0.55000000000000004">
      <c r="N47" s="6"/>
      <c r="O47" s="6"/>
      <c r="P47" s="6"/>
      <c r="R47" s="7"/>
      <c r="S47" s="6"/>
      <c r="T47" s="6"/>
      <c r="U47" s="8"/>
      <c r="V47" s="8"/>
      <c r="W47" s="8"/>
      <c r="X47" s="8"/>
      <c r="Y47" s="8"/>
      <c r="Z47" s="8"/>
      <c r="AA47" s="8"/>
      <c r="AB47" s="8"/>
      <c r="AC47" s="8"/>
    </row>
    <row r="48" spans="1:29" x14ac:dyDescent="0.55000000000000004">
      <c r="N48" s="6"/>
      <c r="O48" s="6"/>
      <c r="P48" s="6"/>
      <c r="R48" s="7"/>
      <c r="S48" s="6"/>
      <c r="T48" s="6"/>
      <c r="U48" s="8"/>
      <c r="V48" s="8"/>
      <c r="W48" s="8"/>
      <c r="X48" s="8"/>
      <c r="Y48" s="8"/>
      <c r="Z48" s="8"/>
      <c r="AA48" s="8"/>
      <c r="AB48" s="8"/>
      <c r="AC48" s="8"/>
    </row>
    <row r="49" spans="14:29" x14ac:dyDescent="0.55000000000000004">
      <c r="N49" s="6"/>
      <c r="O49" s="6"/>
      <c r="P49" s="6"/>
      <c r="R49" s="7"/>
      <c r="S49" s="6"/>
      <c r="T49" s="6"/>
      <c r="U49" s="8"/>
      <c r="V49" s="8"/>
      <c r="W49" s="8"/>
      <c r="X49" s="8"/>
      <c r="Y49" s="8"/>
      <c r="Z49" s="8"/>
      <c r="AA49" s="8"/>
      <c r="AB49" s="8"/>
      <c r="AC49" s="8"/>
    </row>
    <row r="50" spans="14:29" x14ac:dyDescent="0.55000000000000004">
      <c r="N50" s="6"/>
      <c r="O50" s="6"/>
      <c r="P50" s="6"/>
      <c r="U50" s="8"/>
      <c r="V50" s="8"/>
      <c r="W50" s="8"/>
      <c r="X50" s="8"/>
      <c r="Y50" s="8"/>
      <c r="Z50" s="8"/>
      <c r="AA50" s="8"/>
      <c r="AB50" s="8"/>
      <c r="AC50" s="8"/>
    </row>
    <row r="51" spans="14:29" x14ac:dyDescent="0.55000000000000004">
      <c r="R51" s="6"/>
      <c r="S51" s="8"/>
      <c r="T51" s="8"/>
      <c r="U51" s="8"/>
      <c r="V51" s="8"/>
      <c r="W51" s="8"/>
      <c r="X51" s="8"/>
      <c r="Y51" s="8"/>
      <c r="Z51" s="8"/>
      <c r="AA51" s="8"/>
      <c r="AB51" s="8"/>
      <c r="AC51" s="8"/>
    </row>
    <row r="52" spans="14:29" x14ac:dyDescent="0.55000000000000004">
      <c r="N52" s="6"/>
      <c r="O52" s="6"/>
      <c r="P52" s="6"/>
      <c r="R52" s="6"/>
      <c r="S52" s="8"/>
      <c r="T52" s="8"/>
      <c r="U52" s="8"/>
      <c r="V52" s="8"/>
      <c r="W52" s="8"/>
      <c r="X52" s="8"/>
      <c r="Y52" s="8"/>
      <c r="Z52" s="8"/>
      <c r="AA52" s="8"/>
      <c r="AB52" s="8"/>
      <c r="AC52" s="8"/>
    </row>
    <row r="53" spans="14:29" x14ac:dyDescent="0.55000000000000004">
      <c r="R53" s="6"/>
      <c r="S53" s="1"/>
      <c r="T53" s="1"/>
      <c r="U53" s="1"/>
      <c r="V53" s="1"/>
      <c r="W53" s="1"/>
      <c r="X53" s="1"/>
      <c r="Y53" s="1"/>
      <c r="Z53" s="1"/>
      <c r="AA53" s="1"/>
      <c r="AB53" s="1"/>
      <c r="AC53" s="9"/>
    </row>
  </sheetData>
  <pageMargins left="0.70866141732283472" right="0.70866141732283472" top="0.74803149606299213" bottom="0.74803149606299213" header="0.31496062992125984" footer="0.31496062992125984"/>
  <pageSetup paperSize="9" scale="67"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BC7E7"/>
    <pageSetUpPr fitToPage="1"/>
  </sheetPr>
  <dimension ref="A1:V31"/>
  <sheetViews>
    <sheetView workbookViewId="0">
      <selection activeCell="U18" sqref="U18"/>
    </sheetView>
  </sheetViews>
  <sheetFormatPr defaultRowHeight="14.4" x14ac:dyDescent="0.55000000000000004"/>
  <cols>
    <col min="1" max="1" width="25.7890625" customWidth="1"/>
    <col min="2" max="18" width="8.578125" customWidth="1"/>
    <col min="19" max="19" width="8.83984375" customWidth="1"/>
  </cols>
  <sheetData>
    <row r="1" spans="1:22" ht="19.95" customHeight="1" x14ac:dyDescent="0.55000000000000004">
      <c r="A1" s="14" t="s">
        <v>64</v>
      </c>
    </row>
    <row r="2" spans="1:22" ht="19.95" customHeight="1" x14ac:dyDescent="0.55000000000000004">
      <c r="A2" s="14" t="s">
        <v>24</v>
      </c>
    </row>
    <row r="3" spans="1:22" ht="19.95" customHeight="1" x14ac:dyDescent="0.55000000000000004">
      <c r="A3" s="14"/>
    </row>
    <row r="4" spans="1:22" ht="19.95" customHeight="1" x14ac:dyDescent="0.55000000000000004">
      <c r="B4" s="38">
        <v>2004</v>
      </c>
      <c r="C4" s="38">
        <v>2005</v>
      </c>
      <c r="D4" s="38">
        <v>2006</v>
      </c>
      <c r="E4" s="38">
        <v>2007</v>
      </c>
      <c r="F4" s="38">
        <v>2008</v>
      </c>
      <c r="G4" s="38">
        <v>2009</v>
      </c>
      <c r="H4" s="38">
        <v>2010</v>
      </c>
      <c r="I4" s="38">
        <v>2011</v>
      </c>
      <c r="J4" s="38">
        <v>2012</v>
      </c>
      <c r="K4" s="38">
        <v>2013</v>
      </c>
      <c r="L4" s="38">
        <v>2014</v>
      </c>
      <c r="M4" s="38">
        <v>2015</v>
      </c>
      <c r="N4" s="38">
        <v>2016</v>
      </c>
      <c r="O4" s="38">
        <v>2017</v>
      </c>
      <c r="P4" s="38">
        <v>2018</v>
      </c>
      <c r="Q4" s="38">
        <v>2019</v>
      </c>
      <c r="R4" s="38">
        <v>2020</v>
      </c>
      <c r="S4" s="38">
        <v>2021</v>
      </c>
      <c r="T4" s="38">
        <v>2022</v>
      </c>
      <c r="U4" s="3">
        <v>2023</v>
      </c>
    </row>
    <row r="5" spans="1:22" ht="19.95" customHeight="1" x14ac:dyDescent="0.55000000000000004">
      <c r="A5" t="s">
        <v>14</v>
      </c>
      <c r="B5" s="44">
        <v>2205.4299999999998</v>
      </c>
      <c r="C5" s="44">
        <v>2531.3085999999998</v>
      </c>
      <c r="D5" s="44">
        <v>2574.2808500000001</v>
      </c>
      <c r="E5" s="44">
        <v>2625.1005</v>
      </c>
      <c r="F5" s="44">
        <v>2508.9571299999998</v>
      </c>
      <c r="G5" s="44">
        <v>2340.6406000000002</v>
      </c>
      <c r="H5" s="44">
        <v>2382.2901000000002</v>
      </c>
      <c r="I5" s="44">
        <v>2674.7138</v>
      </c>
      <c r="J5" s="44">
        <v>2873.7289900000001</v>
      </c>
      <c r="K5" s="44">
        <v>3114.3955500000002</v>
      </c>
      <c r="L5" s="44">
        <v>3733.2629200000001</v>
      </c>
      <c r="M5" s="44">
        <v>4239.5853399999996</v>
      </c>
      <c r="N5" s="44">
        <v>3578.7325500000002</v>
      </c>
      <c r="O5" s="39">
        <v>4112.17317</v>
      </c>
      <c r="P5" s="40">
        <v>3983.2268358699998</v>
      </c>
      <c r="Q5" s="40">
        <v>4116.5992775700006</v>
      </c>
      <c r="R5" s="40">
        <v>2254.8865685700002</v>
      </c>
      <c r="S5" s="40">
        <v>2642.6312378499997</v>
      </c>
      <c r="T5" s="18">
        <v>3553.7989504799998</v>
      </c>
      <c r="U5" s="18">
        <v>3606.4021269999998</v>
      </c>
    </row>
    <row r="6" spans="1:22" ht="19.95" customHeight="1" x14ac:dyDescent="0.55000000000000004">
      <c r="A6" t="s">
        <v>2</v>
      </c>
      <c r="B6" s="44">
        <v>2576.0184610000001</v>
      </c>
      <c r="C6" s="44">
        <v>2870.0793899999999</v>
      </c>
      <c r="D6" s="44">
        <v>3207.5706839999998</v>
      </c>
      <c r="E6" s="44">
        <v>2960.1439999999998</v>
      </c>
      <c r="F6" s="44">
        <v>3273.0010000000002</v>
      </c>
      <c r="G6" s="44">
        <v>1436.454</v>
      </c>
      <c r="H6" s="44">
        <v>2586.39662</v>
      </c>
      <c r="I6" s="44">
        <v>3902.1159045300001</v>
      </c>
      <c r="J6" s="44">
        <v>2979.40029654</v>
      </c>
      <c r="K6" s="44">
        <v>3625.5383959999999</v>
      </c>
      <c r="L6" s="44">
        <v>3646.9521789999999</v>
      </c>
      <c r="M6" s="44">
        <v>2986.46913</v>
      </c>
      <c r="N6" s="44">
        <v>2845.9488200999999</v>
      </c>
      <c r="O6" s="39">
        <v>3329.388246</v>
      </c>
      <c r="P6" s="40">
        <v>3534.7417049999999</v>
      </c>
      <c r="Q6" s="40">
        <v>3434.6168849999999</v>
      </c>
      <c r="R6" s="40">
        <v>2521.3631059999998</v>
      </c>
      <c r="S6" s="40">
        <v>4656.6927159999996</v>
      </c>
      <c r="T6" s="18">
        <v>4700.3215389999996</v>
      </c>
      <c r="U6" s="18">
        <v>3283.1788510000001</v>
      </c>
    </row>
    <row r="7" spans="1:22" ht="19.95" customHeight="1" x14ac:dyDescent="0.55000000000000004">
      <c r="A7" t="s">
        <v>4</v>
      </c>
      <c r="B7" s="44">
        <v>1644.6848882000002</v>
      </c>
      <c r="C7" s="44">
        <v>1453.6933215199999</v>
      </c>
      <c r="D7" s="44">
        <v>1409.6571347500001</v>
      </c>
      <c r="E7" s="44">
        <v>1657.0147344700001</v>
      </c>
      <c r="F7" s="44">
        <v>2254.7106036999999</v>
      </c>
      <c r="G7" s="44">
        <v>1474.9447676</v>
      </c>
      <c r="H7" s="44">
        <v>2305.3880145999997</v>
      </c>
      <c r="I7" s="44">
        <v>2550.87519862</v>
      </c>
      <c r="J7" s="44">
        <v>2007.2173506300001</v>
      </c>
      <c r="K7" s="44">
        <v>1907.1655167700001</v>
      </c>
      <c r="L7" s="44">
        <v>2003.2671614400001</v>
      </c>
      <c r="M7" s="44">
        <v>1675.9360000699999</v>
      </c>
      <c r="N7" s="44">
        <v>1397.30851177</v>
      </c>
      <c r="O7" s="39">
        <v>2059.9077179999999</v>
      </c>
      <c r="P7" s="40">
        <v>2097.7233383399998</v>
      </c>
      <c r="Q7" s="40">
        <v>1697.4463045699999</v>
      </c>
      <c r="R7" s="40">
        <v>929.28261487999998</v>
      </c>
      <c r="S7" s="40">
        <v>1512.17249945</v>
      </c>
      <c r="T7" s="18">
        <v>1877.7473031099998</v>
      </c>
      <c r="U7" s="18">
        <v>1549.5060000000001</v>
      </c>
    </row>
    <row r="8" spans="1:22" ht="19.95" customHeight="1" x14ac:dyDescent="0.55000000000000004">
      <c r="A8" t="s">
        <v>0</v>
      </c>
      <c r="B8" s="44">
        <v>788.13869408000005</v>
      </c>
      <c r="C8" s="44">
        <v>1089.17095567</v>
      </c>
      <c r="D8" s="44">
        <v>1132.51482577</v>
      </c>
      <c r="E8" s="44">
        <v>1271.9553531500001</v>
      </c>
      <c r="F8" s="44">
        <v>1209.7899703</v>
      </c>
      <c r="G8" s="44">
        <v>804.09482078999997</v>
      </c>
      <c r="H8" s="44">
        <v>976.31820486000004</v>
      </c>
      <c r="I8" s="44">
        <v>1162.6254776400001</v>
      </c>
      <c r="J8" s="44">
        <v>1110.2229421300001</v>
      </c>
      <c r="K8" s="44">
        <v>1163.8641768099999</v>
      </c>
      <c r="L8" s="44">
        <v>1317.45607165</v>
      </c>
      <c r="M8" s="44">
        <v>1182.1288820699999</v>
      </c>
      <c r="N8" s="44">
        <v>1079.4113593699999</v>
      </c>
      <c r="O8" s="39">
        <v>1104.6225532999999</v>
      </c>
      <c r="P8" s="40">
        <v>1223.72518545</v>
      </c>
      <c r="Q8" s="40">
        <v>1266.22347917</v>
      </c>
      <c r="R8" s="40">
        <v>1017.2832069999999</v>
      </c>
      <c r="S8" s="40">
        <v>1625.904374</v>
      </c>
      <c r="T8" s="18">
        <v>1965.2474994700001</v>
      </c>
      <c r="U8" s="18">
        <v>1531.977106</v>
      </c>
    </row>
    <row r="9" spans="1:22" ht="19.95" customHeight="1" x14ac:dyDescent="0.55000000000000004">
      <c r="A9" t="s">
        <v>13</v>
      </c>
      <c r="B9" s="44">
        <v>673.14291260000005</v>
      </c>
      <c r="C9" s="44">
        <v>696.70274644000006</v>
      </c>
      <c r="D9" s="44">
        <v>900.97793404999993</v>
      </c>
      <c r="E9" s="44">
        <v>715.4341111</v>
      </c>
      <c r="F9" s="44">
        <v>918.03393096000002</v>
      </c>
      <c r="G9" s="44">
        <v>408.74112707</v>
      </c>
      <c r="H9" s="44">
        <v>744.00442995000003</v>
      </c>
      <c r="I9" s="44">
        <v>872.56763701</v>
      </c>
      <c r="J9" s="44">
        <v>900.49764382000001</v>
      </c>
      <c r="K9" s="44">
        <v>1360.09753555</v>
      </c>
      <c r="L9" s="44">
        <v>1155.53679233</v>
      </c>
      <c r="M9" s="44">
        <v>1213.5391479</v>
      </c>
      <c r="N9" s="44">
        <v>914.82714110000006</v>
      </c>
      <c r="O9" s="39">
        <v>1010.7161788999999</v>
      </c>
      <c r="P9" s="40">
        <v>1125.1985287100001</v>
      </c>
      <c r="Q9" s="40">
        <v>1009.5481192000001</v>
      </c>
      <c r="R9" s="40">
        <v>720.37855320000006</v>
      </c>
      <c r="S9" s="40">
        <v>822.57538476000002</v>
      </c>
      <c r="T9" s="18">
        <v>1234.4969341199999</v>
      </c>
      <c r="U9" s="18">
        <v>1233.962612</v>
      </c>
    </row>
    <row r="10" spans="1:22" ht="19.95" customHeight="1" x14ac:dyDescent="0.55000000000000004">
      <c r="A10" t="s">
        <v>16</v>
      </c>
      <c r="B10" s="44">
        <v>1075.7614598</v>
      </c>
      <c r="C10" s="44">
        <v>1319.08798</v>
      </c>
      <c r="D10" s="44">
        <v>1361.81622526</v>
      </c>
      <c r="E10" s="44">
        <v>1417.3314001199999</v>
      </c>
      <c r="F10" s="44">
        <v>1236.2401090000001</v>
      </c>
      <c r="G10" s="44">
        <v>885.54418099999998</v>
      </c>
      <c r="H10" s="44">
        <v>1194.27917</v>
      </c>
      <c r="I10" s="44">
        <v>1388.67907651</v>
      </c>
      <c r="J10" s="44">
        <v>1027.1319599400001</v>
      </c>
      <c r="K10" s="44">
        <v>1185.17061715</v>
      </c>
      <c r="L10" s="44">
        <v>1224.3114942699999</v>
      </c>
      <c r="M10" s="44">
        <v>1390.0334468199999</v>
      </c>
      <c r="N10" s="44">
        <v>1248.9126177099999</v>
      </c>
      <c r="O10" s="39">
        <v>1303.9269999999999</v>
      </c>
      <c r="P10" s="40">
        <v>1228.3464375399999</v>
      </c>
      <c r="Q10" s="40">
        <v>873.00099753999996</v>
      </c>
      <c r="R10" s="40">
        <v>958.49788128</v>
      </c>
      <c r="S10" s="40">
        <v>1359.66761524</v>
      </c>
      <c r="T10" s="18">
        <v>1538.9300379700001</v>
      </c>
      <c r="U10" s="18">
        <v>793.95082000000002</v>
      </c>
    </row>
    <row r="11" spans="1:22" ht="19.95" customHeight="1" x14ac:dyDescent="0.55000000000000004">
      <c r="A11" t="s">
        <v>19</v>
      </c>
      <c r="B11" s="44">
        <v>7.9841885000000001</v>
      </c>
      <c r="C11" s="44">
        <v>35.018235880000006</v>
      </c>
      <c r="D11" s="44">
        <v>33.853837810000002</v>
      </c>
      <c r="E11" s="44">
        <v>31.40090361</v>
      </c>
      <c r="F11" s="44">
        <v>43.82542505</v>
      </c>
      <c r="G11" s="44">
        <v>20.42678244</v>
      </c>
      <c r="H11" s="44">
        <v>339.75179727</v>
      </c>
      <c r="I11" s="44">
        <v>476.21867786000001</v>
      </c>
      <c r="J11" s="44">
        <v>644.03352229999996</v>
      </c>
      <c r="K11" s="44">
        <v>538.48482899999999</v>
      </c>
      <c r="L11" s="44">
        <v>238.581841</v>
      </c>
      <c r="M11" s="44">
        <v>174.54405800000001</v>
      </c>
      <c r="N11" s="44">
        <v>105.1436745</v>
      </c>
      <c r="O11" s="39">
        <v>175.37966409000001</v>
      </c>
      <c r="P11" s="40">
        <v>209.97742955999999</v>
      </c>
      <c r="Q11" s="40">
        <v>141.448511</v>
      </c>
      <c r="R11" s="40">
        <v>152.59748433999999</v>
      </c>
      <c r="S11" s="40">
        <v>669.96644012000002</v>
      </c>
      <c r="T11" s="18">
        <v>423.61239542999999</v>
      </c>
      <c r="U11" s="18">
        <v>303.160955</v>
      </c>
    </row>
    <row r="12" spans="1:22" ht="19.95" customHeight="1" x14ac:dyDescent="0.55000000000000004">
      <c r="A12" t="s">
        <v>11</v>
      </c>
      <c r="B12" s="44">
        <v>25.308259</v>
      </c>
      <c r="C12" s="44">
        <v>64.3</v>
      </c>
      <c r="D12" s="44">
        <v>83.545876000000007</v>
      </c>
      <c r="E12" s="44">
        <v>164.07348432000001</v>
      </c>
      <c r="F12" s="44">
        <v>222.68082509000001</v>
      </c>
      <c r="G12" s="44">
        <v>133.63920174</v>
      </c>
      <c r="H12" s="44">
        <v>197.69920737999999</v>
      </c>
      <c r="I12" s="44">
        <v>359.14727858999998</v>
      </c>
      <c r="J12" s="44">
        <v>301.45247518000002</v>
      </c>
      <c r="K12" s="44">
        <v>242.14903747</v>
      </c>
      <c r="L12" s="44">
        <v>342.61776129999998</v>
      </c>
      <c r="M12" s="44">
        <v>283.35930581000002</v>
      </c>
      <c r="N12" s="44">
        <v>364.54609389999996</v>
      </c>
      <c r="O12" s="39">
        <v>342.65769030000001</v>
      </c>
      <c r="P12" s="40">
        <v>377.26347633999995</v>
      </c>
      <c r="Q12" s="40">
        <v>290.10499127999998</v>
      </c>
      <c r="R12" s="40">
        <v>261.21251562999998</v>
      </c>
      <c r="S12" s="40">
        <v>256.55392562999998</v>
      </c>
      <c r="T12" s="18">
        <v>558.26081429999999</v>
      </c>
      <c r="U12" s="18">
        <v>138.707055</v>
      </c>
    </row>
    <row r="13" spans="1:22" ht="19.95" customHeight="1" x14ac:dyDescent="0.55000000000000004">
      <c r="A13" t="s">
        <v>15</v>
      </c>
      <c r="B13" s="44">
        <v>126.65263426</v>
      </c>
      <c r="C13" s="44">
        <v>141.94024385</v>
      </c>
      <c r="D13" s="44">
        <v>125.30484245999999</v>
      </c>
      <c r="E13" s="44">
        <v>141.56568521</v>
      </c>
      <c r="F13" s="44">
        <v>98.772170779999996</v>
      </c>
      <c r="G13" s="44">
        <v>78.423595090000006</v>
      </c>
      <c r="H13" s="44">
        <v>106.06293298</v>
      </c>
      <c r="I13" s="44">
        <v>124.15058101000001</v>
      </c>
      <c r="J13" s="44">
        <v>163.19619341000001</v>
      </c>
      <c r="K13" s="44">
        <v>184.48265663000001</v>
      </c>
      <c r="L13" s="44">
        <v>221.71324346</v>
      </c>
      <c r="M13" s="44">
        <v>154.25312868</v>
      </c>
      <c r="N13" s="44">
        <v>158.87277813</v>
      </c>
      <c r="O13" s="39">
        <v>122.31662792</v>
      </c>
      <c r="P13" s="40">
        <v>157.06375738999998</v>
      </c>
      <c r="Q13" s="40">
        <v>167.65434787000001</v>
      </c>
      <c r="R13" s="40">
        <v>119.43448022</v>
      </c>
      <c r="S13" s="40">
        <v>163.99435241</v>
      </c>
      <c r="T13" s="18">
        <v>142.90721044999998</v>
      </c>
      <c r="U13" s="18">
        <v>102.49400799999999</v>
      </c>
    </row>
    <row r="14" spans="1:22" ht="19.95" customHeight="1" x14ac:dyDescent="0.55000000000000004">
      <c r="A14" t="s">
        <v>44</v>
      </c>
      <c r="B14" s="44">
        <v>536.24414648000004</v>
      </c>
      <c r="C14" s="44">
        <v>615.43090099999995</v>
      </c>
      <c r="D14" s="44">
        <v>431.93117100000001</v>
      </c>
      <c r="E14" s="44">
        <v>364.78329422000002</v>
      </c>
      <c r="F14" s="44">
        <v>431.83316301999997</v>
      </c>
      <c r="G14" s="44">
        <v>225.83990822000001</v>
      </c>
      <c r="H14" s="44">
        <v>174.281769</v>
      </c>
      <c r="I14" s="44">
        <v>179.60854119999999</v>
      </c>
      <c r="J14" s="44">
        <v>183.13586156</v>
      </c>
      <c r="K14" s="44">
        <v>138.68405228</v>
      </c>
      <c r="L14" s="44">
        <v>136.50548613999999</v>
      </c>
      <c r="M14" s="44">
        <v>132.53997218999999</v>
      </c>
      <c r="N14" s="44">
        <v>135.215</v>
      </c>
      <c r="O14" s="39">
        <v>157.270993</v>
      </c>
      <c r="P14" s="40">
        <v>136.12527969999999</v>
      </c>
      <c r="Q14" s="40">
        <v>226.11622979000001</v>
      </c>
      <c r="R14" s="40">
        <v>89.285337959999993</v>
      </c>
      <c r="S14" s="40">
        <v>167.89678065000001</v>
      </c>
      <c r="T14" s="18">
        <v>76.722018019999993</v>
      </c>
      <c r="U14" s="18">
        <v>64.963999999999999</v>
      </c>
    </row>
    <row r="15" spans="1:22" ht="19.95" customHeight="1" x14ac:dyDescent="0.55000000000000004">
      <c r="A15" t="s">
        <v>17</v>
      </c>
      <c r="B15" s="40">
        <v>34.784013100000003</v>
      </c>
      <c r="C15" s="40">
        <v>25.46980623</v>
      </c>
      <c r="D15" s="40">
        <v>25.553133249999998</v>
      </c>
      <c r="E15" s="40">
        <v>28.31509853</v>
      </c>
      <c r="F15" s="40">
        <v>24.083955489999997</v>
      </c>
      <c r="G15" s="40">
        <v>24.78188467</v>
      </c>
      <c r="H15" s="40">
        <v>13.098521359999999</v>
      </c>
      <c r="I15" s="40">
        <v>11.27944997</v>
      </c>
      <c r="J15" s="40">
        <v>33.826690799999994</v>
      </c>
      <c r="K15" s="40">
        <v>46.013727830000001</v>
      </c>
      <c r="L15" s="40">
        <v>80.668041770000002</v>
      </c>
      <c r="M15" s="40">
        <v>58.767993840000003</v>
      </c>
      <c r="N15" s="40">
        <v>86.628688629999999</v>
      </c>
      <c r="O15" s="40">
        <v>79.416709459999993</v>
      </c>
      <c r="P15" s="40">
        <v>81.65384933</v>
      </c>
      <c r="Q15" s="43">
        <v>89.334601540000008</v>
      </c>
      <c r="R15" s="1">
        <v>24.495355350000001</v>
      </c>
      <c r="S15" s="1">
        <v>24.19887408</v>
      </c>
      <c r="T15" s="18">
        <v>110.93676764</v>
      </c>
      <c r="U15" s="18">
        <v>31.159265999999999</v>
      </c>
    </row>
    <row r="16" spans="1:22" ht="19.95" customHeight="1" x14ac:dyDescent="0.55000000000000004">
      <c r="A16" t="s">
        <v>1</v>
      </c>
      <c r="B16" s="44">
        <v>314.03552619999999</v>
      </c>
      <c r="C16" s="44">
        <v>547.0875029</v>
      </c>
      <c r="D16" s="44">
        <v>559.57307471000001</v>
      </c>
      <c r="E16" s="44">
        <v>364.62960410000005</v>
      </c>
      <c r="F16" s="44">
        <v>326.39428480000004</v>
      </c>
      <c r="G16" s="44">
        <v>312.70845800000001</v>
      </c>
      <c r="H16" s="44">
        <v>251.72218956999998</v>
      </c>
      <c r="I16" s="44">
        <v>220.7200636</v>
      </c>
      <c r="J16" s="44">
        <v>269.41930600000001</v>
      </c>
      <c r="K16" s="44">
        <v>381.14306900000003</v>
      </c>
      <c r="L16" s="44">
        <v>304.319165</v>
      </c>
      <c r="M16" s="44">
        <v>308.35684800000001</v>
      </c>
      <c r="N16" s="44">
        <v>216.337288</v>
      </c>
      <c r="O16" s="39">
        <v>199.69512800000001</v>
      </c>
      <c r="P16" s="40">
        <v>181.32059599999999</v>
      </c>
      <c r="Q16" s="40">
        <v>159.19472091</v>
      </c>
      <c r="R16" s="40">
        <v>117.87614253</v>
      </c>
      <c r="S16" s="40">
        <v>0</v>
      </c>
      <c r="V16" s="18"/>
    </row>
    <row r="17" spans="1:22" ht="19.95" customHeight="1" x14ac:dyDescent="0.55000000000000004">
      <c r="A17" t="s">
        <v>23</v>
      </c>
      <c r="B17" s="44">
        <v>248.13465174000157</v>
      </c>
      <c r="C17" s="44">
        <v>242.11201759000141</v>
      </c>
      <c r="D17" s="44">
        <v>224.46442744999877</v>
      </c>
      <c r="E17" s="44">
        <v>221.92775559999973</v>
      </c>
      <c r="F17" s="44">
        <v>208.04019565999806</v>
      </c>
      <c r="G17" s="44">
        <v>140.3696482999967</v>
      </c>
      <c r="H17" s="44">
        <v>134.75278768000135</v>
      </c>
      <c r="I17" s="44">
        <v>153.824828169998</v>
      </c>
      <c r="J17" s="44">
        <v>185.09466589000294</v>
      </c>
      <c r="K17" s="44">
        <v>129.46154580000075</v>
      </c>
      <c r="L17" s="44">
        <v>171.28228647000105</v>
      </c>
      <c r="M17" s="44">
        <v>140.88082320000103</v>
      </c>
      <c r="N17" s="44">
        <v>223.3941654199989</v>
      </c>
      <c r="O17" s="44">
        <v>206.45703049000076</v>
      </c>
      <c r="P17" s="44">
        <v>211.20953698000267</v>
      </c>
      <c r="Q17" s="44">
        <v>192.22578469999826</v>
      </c>
      <c r="R17" s="44">
        <v>93.225755429999481</v>
      </c>
      <c r="S17" s="44">
        <v>110.88951924999856</v>
      </c>
      <c r="T17" s="18">
        <v>101.78997194999999</v>
      </c>
      <c r="U17" s="18">
        <v>85.211873000000196</v>
      </c>
      <c r="V17" s="18"/>
    </row>
    <row r="18" spans="1:22" ht="19.95" customHeight="1" x14ac:dyDescent="0.55000000000000004">
      <c r="A18" s="41" t="s">
        <v>21</v>
      </c>
      <c r="B18" s="45">
        <v>10221.535821860001</v>
      </c>
      <c r="C18" s="45">
        <v>11605.931894849999</v>
      </c>
      <c r="D18" s="45">
        <v>12045.490883259999</v>
      </c>
      <c r="E18" s="45">
        <v>11935.360825899999</v>
      </c>
      <c r="F18" s="45">
        <v>12732.278808359997</v>
      </c>
      <c r="G18" s="45">
        <v>8261.8270902499989</v>
      </c>
      <c r="H18" s="45">
        <v>11392.947223290001</v>
      </c>
      <c r="I18" s="45">
        <v>14065.247064739999</v>
      </c>
      <c r="J18" s="45">
        <v>12644.531207400001</v>
      </c>
      <c r="K18" s="45">
        <v>13970.636982460001</v>
      </c>
      <c r="L18" s="45">
        <v>14495.806402060001</v>
      </c>
      <c r="M18" s="45">
        <v>13881.626082739998</v>
      </c>
      <c r="N18" s="45">
        <v>12268.65</v>
      </c>
      <c r="O18" s="45">
        <v>14124.512000000001</v>
      </c>
      <c r="P18" s="42">
        <v>14465.922106880002</v>
      </c>
      <c r="Q18" s="46">
        <v>13574.1796486</v>
      </c>
      <c r="R18" s="46">
        <v>9235.3236470399988</v>
      </c>
      <c r="S18" s="42">
        <v>13988.94484536</v>
      </c>
      <c r="T18" s="56">
        <v>16284.771441939996</v>
      </c>
      <c r="U18" s="56">
        <v>12724.674673</v>
      </c>
    </row>
    <row r="19" spans="1:22" x14ac:dyDescent="0.55000000000000004">
      <c r="B19" s="1"/>
      <c r="C19" s="1"/>
      <c r="D19" s="1"/>
      <c r="E19" s="1"/>
      <c r="F19" s="1"/>
      <c r="G19" s="1"/>
      <c r="H19" s="1"/>
      <c r="I19" s="1"/>
      <c r="J19" s="1"/>
      <c r="K19" s="1"/>
      <c r="L19" s="1"/>
      <c r="M19" s="1"/>
      <c r="N19" s="1"/>
      <c r="O19" s="1"/>
      <c r="P19" s="1"/>
      <c r="Q19" s="1"/>
      <c r="R19" s="1"/>
      <c r="S19" s="1"/>
    </row>
    <row r="20" spans="1:22" x14ac:dyDescent="0.55000000000000004">
      <c r="A20" s="37" t="s">
        <v>26</v>
      </c>
      <c r="B20" s="1"/>
      <c r="C20" s="1"/>
      <c r="D20" s="1"/>
      <c r="E20" s="1"/>
      <c r="F20" s="1"/>
      <c r="G20" s="1"/>
      <c r="H20" s="1"/>
      <c r="I20" s="1"/>
      <c r="J20" s="1"/>
      <c r="K20" s="1"/>
      <c r="L20" s="1"/>
      <c r="M20" s="1"/>
      <c r="N20" s="1"/>
      <c r="O20" s="1"/>
      <c r="P20" s="1"/>
      <c r="Q20" s="1"/>
      <c r="R20" s="1"/>
      <c r="S20" s="43"/>
    </row>
    <row r="21" spans="1:22" x14ac:dyDescent="0.55000000000000004">
      <c r="B21" s="1"/>
      <c r="C21" s="1"/>
      <c r="D21" s="1"/>
      <c r="E21" s="1"/>
      <c r="F21" s="1"/>
      <c r="G21" s="1"/>
      <c r="H21" s="1"/>
      <c r="I21" s="1"/>
      <c r="J21" s="1"/>
      <c r="K21" s="1"/>
      <c r="L21" s="1"/>
      <c r="M21" s="1"/>
      <c r="N21" s="1"/>
      <c r="O21" s="1"/>
      <c r="P21" s="1"/>
      <c r="Q21" s="1"/>
      <c r="R21" s="1"/>
      <c r="S21" s="43"/>
    </row>
    <row r="22" spans="1:22" x14ac:dyDescent="0.55000000000000004">
      <c r="B22" s="1"/>
      <c r="C22" s="1"/>
      <c r="D22" s="1"/>
      <c r="E22" s="1"/>
      <c r="F22" s="1"/>
      <c r="G22" s="1"/>
      <c r="H22" s="1"/>
      <c r="I22" s="1"/>
      <c r="J22" s="1"/>
      <c r="K22" s="1"/>
      <c r="L22" s="1"/>
      <c r="M22" s="1"/>
      <c r="N22" s="1"/>
      <c r="O22" s="1"/>
      <c r="P22" s="1"/>
      <c r="Q22" s="1"/>
      <c r="R22" s="1"/>
      <c r="S22" s="43"/>
    </row>
    <row r="23" spans="1:22" x14ac:dyDescent="0.55000000000000004">
      <c r="B23" s="1"/>
      <c r="C23" s="1"/>
      <c r="D23" s="1"/>
      <c r="E23" s="1"/>
      <c r="F23" s="1"/>
      <c r="G23" s="1"/>
      <c r="H23" s="1"/>
      <c r="I23" s="1"/>
      <c r="J23" s="1"/>
      <c r="K23" s="1"/>
      <c r="L23" s="1"/>
      <c r="M23" s="1"/>
      <c r="N23" s="1"/>
      <c r="O23" s="1"/>
      <c r="P23" s="1"/>
      <c r="Q23" s="1"/>
      <c r="R23" s="1"/>
      <c r="S23" s="43"/>
    </row>
    <row r="24" spans="1:22" x14ac:dyDescent="0.55000000000000004">
      <c r="B24" s="1"/>
      <c r="C24" s="1"/>
      <c r="D24" s="1"/>
      <c r="E24" s="1"/>
      <c r="F24" s="1"/>
      <c r="G24" s="1"/>
      <c r="H24" s="1"/>
      <c r="I24" s="1"/>
      <c r="J24" s="1"/>
      <c r="K24" s="1"/>
      <c r="L24" s="1"/>
      <c r="M24" s="1"/>
      <c r="N24" s="1"/>
      <c r="O24" s="1"/>
      <c r="P24" s="1"/>
      <c r="Q24" s="1"/>
      <c r="R24" s="1"/>
      <c r="S24" s="43"/>
    </row>
    <row r="25" spans="1:22" x14ac:dyDescent="0.55000000000000004">
      <c r="B25" s="1"/>
      <c r="C25" s="1"/>
      <c r="D25" s="1"/>
      <c r="E25" s="1"/>
      <c r="F25" s="1"/>
      <c r="G25" s="1"/>
      <c r="H25" s="1"/>
      <c r="I25" s="1"/>
      <c r="J25" s="1"/>
      <c r="K25" s="1"/>
      <c r="L25" s="1"/>
      <c r="M25" s="1"/>
      <c r="N25" s="1"/>
      <c r="O25" s="1"/>
      <c r="P25" s="1"/>
      <c r="Q25" s="1"/>
      <c r="R25" s="1"/>
      <c r="S25" s="43"/>
    </row>
    <row r="26" spans="1:22" x14ac:dyDescent="0.55000000000000004">
      <c r="B26" s="1"/>
      <c r="C26" s="1"/>
      <c r="D26" s="1"/>
      <c r="E26" s="1"/>
      <c r="F26" s="1"/>
      <c r="G26" s="1"/>
      <c r="H26" s="1"/>
      <c r="I26" s="1"/>
      <c r="J26" s="1"/>
      <c r="K26" s="1"/>
      <c r="L26" s="1"/>
      <c r="M26" s="1"/>
      <c r="N26" s="1"/>
      <c r="O26" s="1"/>
      <c r="P26" s="1"/>
      <c r="Q26" s="1"/>
      <c r="R26" s="1"/>
      <c r="S26" s="43"/>
    </row>
    <row r="27" spans="1:22" x14ac:dyDescent="0.55000000000000004">
      <c r="B27" s="1"/>
      <c r="C27" s="1"/>
      <c r="D27" s="1"/>
      <c r="E27" s="1"/>
      <c r="F27" s="1"/>
      <c r="G27" s="1"/>
      <c r="H27" s="1"/>
      <c r="I27" s="1"/>
      <c r="J27" s="1"/>
      <c r="K27" s="1"/>
      <c r="L27" s="1"/>
      <c r="M27" s="1"/>
      <c r="N27" s="1"/>
      <c r="O27" s="1"/>
      <c r="P27" s="12"/>
      <c r="Q27" s="12"/>
      <c r="R27" s="12"/>
      <c r="S27" s="43"/>
      <c r="V27" s="18"/>
    </row>
    <row r="28" spans="1:22" x14ac:dyDescent="0.55000000000000004">
      <c r="B28" s="1"/>
      <c r="C28" s="1"/>
      <c r="D28" s="1"/>
      <c r="E28" s="1"/>
      <c r="F28" s="1"/>
      <c r="G28" s="1"/>
      <c r="H28" s="1"/>
      <c r="I28" s="1"/>
      <c r="J28" s="1"/>
      <c r="K28" s="1"/>
      <c r="L28" s="1"/>
      <c r="M28" s="1"/>
      <c r="N28" s="1"/>
      <c r="O28" s="1"/>
      <c r="P28" s="1"/>
      <c r="Q28" s="1"/>
      <c r="R28" s="1"/>
      <c r="S28" s="43"/>
    </row>
    <row r="29" spans="1:22" x14ac:dyDescent="0.55000000000000004">
      <c r="B29" s="1"/>
      <c r="C29" s="1"/>
      <c r="D29" s="1"/>
      <c r="E29" s="1"/>
      <c r="F29" s="1"/>
      <c r="G29" s="1"/>
      <c r="H29" s="1"/>
      <c r="I29" s="1"/>
      <c r="J29" s="1"/>
      <c r="K29" s="1"/>
      <c r="L29" s="1"/>
      <c r="M29" s="1"/>
      <c r="N29" s="1"/>
      <c r="O29" s="1"/>
      <c r="P29" s="1"/>
      <c r="Q29" s="1"/>
      <c r="R29" s="1"/>
      <c r="S29" s="43"/>
    </row>
    <row r="30" spans="1:22" x14ac:dyDescent="0.55000000000000004">
      <c r="B30" s="1"/>
      <c r="C30" s="1"/>
      <c r="D30" s="1"/>
      <c r="E30" s="1"/>
      <c r="F30" s="1"/>
      <c r="G30" s="1"/>
      <c r="H30" s="1"/>
      <c r="I30" s="1"/>
      <c r="J30" s="1"/>
      <c r="K30" s="1"/>
      <c r="L30" s="1"/>
      <c r="M30" s="1"/>
      <c r="N30" s="1"/>
      <c r="O30" s="1"/>
      <c r="P30" s="1"/>
      <c r="Q30" s="1"/>
      <c r="R30" s="1"/>
    </row>
    <row r="31" spans="1:22" x14ac:dyDescent="0.55000000000000004">
      <c r="S31" s="57"/>
    </row>
  </sheetData>
  <sortState xmlns:xlrd2="http://schemas.microsoft.com/office/spreadsheetml/2017/richdata2" ref="A5:U16">
    <sortCondition descending="1" ref="U5:U16"/>
  </sortState>
  <pageMargins left="0.70866141732283472" right="0.70866141732283472" top="0.74803149606299213" bottom="0.74803149606299213" header="0.31496062992125984" footer="0.31496062992125984"/>
  <pageSetup paperSize="9" scale="66"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V62"/>
  <sheetViews>
    <sheetView workbookViewId="0">
      <selection activeCell="E33" sqref="E33"/>
    </sheetView>
  </sheetViews>
  <sheetFormatPr defaultRowHeight="14.4" x14ac:dyDescent="0.55000000000000004"/>
  <cols>
    <col min="1" max="1" width="25.7890625" customWidth="1"/>
    <col min="2" max="19" width="8.578125" customWidth="1"/>
    <col min="21" max="21" width="8.83984375" customWidth="1"/>
  </cols>
  <sheetData>
    <row r="1" spans="1:22" x14ac:dyDescent="0.55000000000000004">
      <c r="A1" s="14" t="s">
        <v>63</v>
      </c>
    </row>
    <row r="2" spans="1:22" x14ac:dyDescent="0.55000000000000004">
      <c r="A2" s="14" t="s">
        <v>27</v>
      </c>
    </row>
    <row r="3" spans="1:22" x14ac:dyDescent="0.55000000000000004">
      <c r="A3" s="14" t="s">
        <v>41</v>
      </c>
    </row>
    <row r="4" spans="1:22" x14ac:dyDescent="0.55000000000000004">
      <c r="A4" s="14"/>
    </row>
    <row r="5" spans="1:22" x14ac:dyDescent="0.55000000000000004">
      <c r="B5" s="3">
        <v>2004</v>
      </c>
      <c r="C5" s="3">
        <v>2005</v>
      </c>
      <c r="D5" s="3">
        <v>2006</v>
      </c>
      <c r="E5" s="3">
        <v>2007</v>
      </c>
      <c r="F5" s="3">
        <v>2008</v>
      </c>
      <c r="G5" s="3">
        <v>2009</v>
      </c>
      <c r="H5" s="3">
        <v>2010</v>
      </c>
      <c r="I5" s="3">
        <v>2011</v>
      </c>
      <c r="J5" s="3">
        <v>2012</v>
      </c>
      <c r="K5" s="3">
        <v>2013</v>
      </c>
      <c r="L5" s="3">
        <v>2014</v>
      </c>
      <c r="M5" s="3">
        <v>2015</v>
      </c>
      <c r="N5" s="3">
        <v>2016</v>
      </c>
      <c r="O5" s="3">
        <v>2017</v>
      </c>
      <c r="P5" s="3">
        <v>2018</v>
      </c>
      <c r="Q5" s="3">
        <v>2019</v>
      </c>
      <c r="R5" s="3">
        <v>2020</v>
      </c>
      <c r="S5" s="3">
        <v>2021</v>
      </c>
      <c r="T5" s="3">
        <v>2022</v>
      </c>
      <c r="U5" s="3">
        <v>2023</v>
      </c>
    </row>
    <row r="6" spans="1:22" ht="14.4" customHeight="1" x14ac:dyDescent="0.55000000000000004">
      <c r="A6" s="6" t="s">
        <v>0</v>
      </c>
      <c r="B6" s="40">
        <v>788.13869408000005</v>
      </c>
      <c r="C6" s="40">
        <v>1089.17095567</v>
      </c>
      <c r="D6" s="40">
        <v>1132.51482577</v>
      </c>
      <c r="E6" s="40">
        <v>1271.9553531500001</v>
      </c>
      <c r="F6" s="40">
        <v>1209.7899703</v>
      </c>
      <c r="G6" s="40">
        <v>804.09482078999997</v>
      </c>
      <c r="H6" s="40">
        <v>976.31820486000004</v>
      </c>
      <c r="I6" s="40">
        <v>1162.6254776400001</v>
      </c>
      <c r="J6" s="40">
        <v>1110.2229421300001</v>
      </c>
      <c r="K6" s="40">
        <v>1163.8641768099999</v>
      </c>
      <c r="L6" s="40">
        <v>1317.45607165</v>
      </c>
      <c r="M6" s="40">
        <v>1182.1288820699999</v>
      </c>
      <c r="N6" s="40">
        <v>1079.4113593699999</v>
      </c>
      <c r="O6" s="40">
        <v>1104.6225532999999</v>
      </c>
      <c r="P6" s="40">
        <v>1223.72518545</v>
      </c>
      <c r="Q6" s="43">
        <v>1266.22347917</v>
      </c>
      <c r="R6" s="1">
        <v>1017.2832069999999</v>
      </c>
      <c r="S6" s="1">
        <v>1625.904374</v>
      </c>
      <c r="T6" s="18">
        <v>1965.2474994700001</v>
      </c>
      <c r="U6" s="18">
        <v>1531.977106</v>
      </c>
      <c r="V6" s="6"/>
    </row>
    <row r="7" spans="1:22" ht="14.4" customHeight="1" x14ac:dyDescent="0.55000000000000004">
      <c r="A7" s="6" t="s">
        <v>1</v>
      </c>
      <c r="B7" s="40">
        <v>314.03552619999999</v>
      </c>
      <c r="C7" s="40">
        <v>547.0875029</v>
      </c>
      <c r="D7" s="40">
        <v>559.57307471000001</v>
      </c>
      <c r="E7" s="40">
        <v>364.62960410000005</v>
      </c>
      <c r="F7" s="40">
        <v>326.39428480000004</v>
      </c>
      <c r="G7" s="40">
        <v>312.70845800000001</v>
      </c>
      <c r="H7" s="40">
        <v>251.72218956999998</v>
      </c>
      <c r="I7" s="40">
        <v>220.7200636</v>
      </c>
      <c r="J7" s="40">
        <v>269.41930600000001</v>
      </c>
      <c r="K7" s="40">
        <v>381.14306900000003</v>
      </c>
      <c r="L7" s="40">
        <v>304.319165</v>
      </c>
      <c r="M7" s="40">
        <v>308.35684800000001</v>
      </c>
      <c r="N7" s="40">
        <v>216.337288</v>
      </c>
      <c r="O7" s="40">
        <v>199.69512800000001</v>
      </c>
      <c r="P7" s="40">
        <v>181.32059599999999</v>
      </c>
      <c r="Q7" s="43">
        <v>159.19472091</v>
      </c>
      <c r="R7" s="1">
        <v>117.87614253</v>
      </c>
      <c r="S7" s="40">
        <v>0</v>
      </c>
      <c r="U7">
        <v>0</v>
      </c>
      <c r="V7" s="6"/>
    </row>
    <row r="8" spans="1:22" ht="14.4" customHeight="1" x14ac:dyDescent="0.55000000000000004">
      <c r="A8" s="6" t="s">
        <v>2</v>
      </c>
      <c r="B8" s="40">
        <v>2576.0184610000001</v>
      </c>
      <c r="C8" s="40">
        <v>2870.0793899999999</v>
      </c>
      <c r="D8" s="40">
        <v>3207.5706839999998</v>
      </c>
      <c r="E8" s="40">
        <v>2960.1439999999998</v>
      </c>
      <c r="F8" s="40">
        <v>3273.0010000000002</v>
      </c>
      <c r="G8" s="40">
        <v>1436.454</v>
      </c>
      <c r="H8" s="40">
        <v>2586.39662</v>
      </c>
      <c r="I8" s="40">
        <v>3902.1159045300001</v>
      </c>
      <c r="J8" s="40">
        <v>2979.40029654</v>
      </c>
      <c r="K8" s="40">
        <v>3625.5383959999999</v>
      </c>
      <c r="L8" s="40">
        <v>3646.9521789999999</v>
      </c>
      <c r="M8" s="40">
        <v>2986.46913</v>
      </c>
      <c r="N8" s="40">
        <v>2845.9488200999999</v>
      </c>
      <c r="O8" s="40">
        <v>3329.388246</v>
      </c>
      <c r="P8" s="40">
        <v>3534.7417049999999</v>
      </c>
      <c r="Q8" s="43">
        <v>3434.6168849999999</v>
      </c>
      <c r="R8" s="1">
        <v>2521.3631059999998</v>
      </c>
      <c r="S8" s="1">
        <v>4656.6927159999996</v>
      </c>
      <c r="T8" s="18">
        <v>4700.3215389999996</v>
      </c>
      <c r="U8" s="18">
        <v>3283.1788510000001</v>
      </c>
      <c r="V8" s="6"/>
    </row>
    <row r="9" spans="1:22" ht="14.4" customHeight="1" x14ac:dyDescent="0.55000000000000004">
      <c r="A9" s="6" t="s">
        <v>3</v>
      </c>
      <c r="B9" s="40">
        <v>26.422799999999999</v>
      </c>
      <c r="C9" s="40">
        <v>21.8505</v>
      </c>
      <c r="D9" s="40">
        <v>6.27902</v>
      </c>
      <c r="E9" s="40">
        <v>17.691004</v>
      </c>
      <c r="F9" s="40">
        <v>6.2215790000000002</v>
      </c>
      <c r="G9" s="40">
        <v>0.83011500000000005</v>
      </c>
      <c r="H9" s="40">
        <v>1.4</v>
      </c>
      <c r="I9" s="40">
        <v>3.15</v>
      </c>
      <c r="J9" s="40">
        <v>2.8432325299999999</v>
      </c>
      <c r="K9" s="40">
        <v>2.3328245600000002</v>
      </c>
      <c r="L9" s="40">
        <v>2.7008096400000001</v>
      </c>
      <c r="M9" s="40">
        <v>1.4161583700000002</v>
      </c>
      <c r="N9" s="40">
        <v>50.025426369999998</v>
      </c>
      <c r="O9" s="40">
        <v>37.887314799999999</v>
      </c>
      <c r="P9" s="40">
        <v>54.942694250000002</v>
      </c>
      <c r="Q9" s="43">
        <v>35.02885062</v>
      </c>
      <c r="R9" s="1">
        <v>32.117154059999997</v>
      </c>
      <c r="S9" s="1">
        <v>37.10275068</v>
      </c>
      <c r="T9" s="18">
        <v>30.445542260000003</v>
      </c>
      <c r="U9" s="18">
        <v>24.904</v>
      </c>
      <c r="V9" s="6"/>
    </row>
    <row r="10" spans="1:22" ht="14.4" customHeight="1" x14ac:dyDescent="0.55000000000000004">
      <c r="A10" s="6" t="s">
        <v>46</v>
      </c>
      <c r="B10" s="40"/>
      <c r="C10" s="40"/>
      <c r="D10" s="40"/>
      <c r="E10" s="40"/>
      <c r="F10" s="40"/>
      <c r="G10" s="40"/>
      <c r="H10" s="40"/>
      <c r="I10" s="40"/>
      <c r="J10" s="40"/>
      <c r="K10" s="43">
        <v>0.64205001000000006</v>
      </c>
      <c r="L10" s="43">
        <v>0.64256515000000003</v>
      </c>
      <c r="M10" s="43">
        <v>0.49887109000000002</v>
      </c>
      <c r="N10" s="43">
        <v>0.17672874</v>
      </c>
      <c r="O10" s="43">
        <v>0.9178471800000001</v>
      </c>
      <c r="P10" s="43">
        <v>0.47282872999999997</v>
      </c>
      <c r="Q10" s="43">
        <v>0</v>
      </c>
      <c r="R10" s="1">
        <v>0.20591777999999999</v>
      </c>
      <c r="S10" s="1">
        <v>0.25370819999999999</v>
      </c>
      <c r="T10" s="18">
        <v>0.24826618</v>
      </c>
      <c r="U10" s="18">
        <v>0.223805</v>
      </c>
      <c r="V10" s="6"/>
    </row>
    <row r="11" spans="1:22" ht="14.4" customHeight="1" x14ac:dyDescent="0.55000000000000004">
      <c r="A11" s="6" t="s">
        <v>4</v>
      </c>
      <c r="B11" s="40">
        <v>1644.6848882000002</v>
      </c>
      <c r="C11" s="40">
        <v>1453.6933215199999</v>
      </c>
      <c r="D11" s="40">
        <v>1409.6571347500001</v>
      </c>
      <c r="E11" s="40">
        <v>1657.0147344700001</v>
      </c>
      <c r="F11" s="40">
        <v>2254.7106036999999</v>
      </c>
      <c r="G11" s="40">
        <v>1474.9447676</v>
      </c>
      <c r="H11" s="40">
        <v>2305.3880145999997</v>
      </c>
      <c r="I11" s="40">
        <v>2550.87519862</v>
      </c>
      <c r="J11" s="40">
        <v>2007.2173506300001</v>
      </c>
      <c r="K11" s="40">
        <v>1907.1655167700001</v>
      </c>
      <c r="L11" s="40">
        <v>2003.2671614400001</v>
      </c>
      <c r="M11" s="40">
        <v>1675.9360000699999</v>
      </c>
      <c r="N11" s="40">
        <v>1397.30851177</v>
      </c>
      <c r="O11" s="40">
        <v>2059.9077179999999</v>
      </c>
      <c r="P11" s="40">
        <v>2097.7233383399998</v>
      </c>
      <c r="Q11" s="43">
        <v>1697.4463045699999</v>
      </c>
      <c r="R11" s="1">
        <v>929.28261487999998</v>
      </c>
      <c r="S11" s="1">
        <v>1512.17249945</v>
      </c>
      <c r="T11" s="18">
        <v>1877.7473031099998</v>
      </c>
      <c r="U11" s="18">
        <v>1549.5060000000001</v>
      </c>
      <c r="V11" s="6"/>
    </row>
    <row r="12" spans="1:22" ht="14.4" customHeight="1" x14ac:dyDescent="0.55000000000000004">
      <c r="A12" s="6" t="s">
        <v>49</v>
      </c>
      <c r="B12" s="40">
        <v>51.709403999999999</v>
      </c>
      <c r="C12" s="40">
        <v>60.572404799999994</v>
      </c>
      <c r="D12" s="40">
        <v>59.066866490000002</v>
      </c>
      <c r="E12" s="40">
        <v>59.85787053</v>
      </c>
      <c r="F12" s="40">
        <v>47.752281700000005</v>
      </c>
      <c r="G12" s="40">
        <v>47.086829600000002</v>
      </c>
      <c r="H12" s="40">
        <v>48.892376570000003</v>
      </c>
      <c r="I12" s="40">
        <v>60.893286759999995</v>
      </c>
      <c r="J12" s="40">
        <v>62.129596659999997</v>
      </c>
      <c r="K12" s="40"/>
      <c r="L12" s="40"/>
      <c r="M12" s="40">
        <v>0</v>
      </c>
      <c r="N12" s="40">
        <v>1.6879999999999999</v>
      </c>
      <c r="O12" s="40">
        <v>6.5053048200000001</v>
      </c>
      <c r="P12" s="40">
        <v>0.30759747999999998</v>
      </c>
      <c r="Q12" s="43">
        <v>5.96002615</v>
      </c>
      <c r="R12" s="1">
        <v>7.9534195099999998</v>
      </c>
      <c r="S12" s="1">
        <v>11.68662559</v>
      </c>
      <c r="T12" s="18">
        <v>15.174070619999998</v>
      </c>
      <c r="U12" s="18">
        <v>11.705</v>
      </c>
      <c r="V12" s="6"/>
    </row>
    <row r="13" spans="1:22" ht="14.4" customHeight="1" x14ac:dyDescent="0.55000000000000004">
      <c r="A13" s="6" t="s">
        <v>20</v>
      </c>
      <c r="B13" s="40">
        <v>1.22</v>
      </c>
      <c r="C13" s="40">
        <v>1</v>
      </c>
      <c r="D13" s="40">
        <v>1.24</v>
      </c>
      <c r="E13" s="40">
        <v>1.1100000000000001</v>
      </c>
      <c r="F13" s="40">
        <v>1.37</v>
      </c>
      <c r="G13" s="40"/>
      <c r="H13" s="40"/>
      <c r="I13" s="40"/>
      <c r="J13" s="40"/>
      <c r="K13" s="40"/>
      <c r="L13" s="40"/>
      <c r="M13" s="40"/>
      <c r="N13" s="40">
        <v>0.05</v>
      </c>
      <c r="O13" s="40">
        <v>9.1999999999999998E-2</v>
      </c>
      <c r="P13" s="40">
        <v>0.04</v>
      </c>
      <c r="Q13" s="43">
        <v>2.0400000000000001E-2</v>
      </c>
      <c r="R13" s="1">
        <v>8.3999999999999995E-3</v>
      </c>
      <c r="S13" s="1"/>
      <c r="V13" s="6"/>
    </row>
    <row r="14" spans="1:22" ht="14.4" customHeight="1" x14ac:dyDescent="0.55000000000000004">
      <c r="A14" s="6" t="s">
        <v>25</v>
      </c>
      <c r="B14" s="40">
        <v>536.24414648000004</v>
      </c>
      <c r="C14" s="40">
        <v>615.43090099999995</v>
      </c>
      <c r="D14" s="40">
        <v>431.93117100000001</v>
      </c>
      <c r="E14" s="40">
        <v>364.78329422000002</v>
      </c>
      <c r="F14" s="40">
        <v>431.83316301999997</v>
      </c>
      <c r="G14" s="40">
        <v>225.83990822000001</v>
      </c>
      <c r="H14" s="40">
        <v>174.281769</v>
      </c>
      <c r="I14" s="40">
        <v>179.60854119999999</v>
      </c>
      <c r="J14" s="40">
        <v>183.13586156</v>
      </c>
      <c r="K14" s="40">
        <v>138.68405228</v>
      </c>
      <c r="L14" s="40">
        <v>136.50548613999999</v>
      </c>
      <c r="M14" s="40">
        <v>132.53997218999999</v>
      </c>
      <c r="N14" s="40">
        <v>135.215</v>
      </c>
      <c r="O14" s="40">
        <v>157.270993</v>
      </c>
      <c r="P14" s="40">
        <v>136.12527969999999</v>
      </c>
      <c r="Q14" s="43">
        <v>226.11622979000001</v>
      </c>
      <c r="R14" s="1">
        <v>89.285337959999993</v>
      </c>
      <c r="S14" s="1">
        <v>167.89678065000001</v>
      </c>
      <c r="T14" s="18">
        <v>76.722018019999993</v>
      </c>
      <c r="U14" s="18">
        <v>64.963999999999999</v>
      </c>
      <c r="V14" s="6"/>
    </row>
    <row r="15" spans="1:22" ht="14.4" customHeight="1" x14ac:dyDescent="0.55000000000000004">
      <c r="A15" s="6" t="s">
        <v>5</v>
      </c>
      <c r="B15" s="40"/>
      <c r="C15" s="40" t="s">
        <v>22</v>
      </c>
      <c r="D15" s="40" t="s">
        <v>22</v>
      </c>
      <c r="E15" s="40">
        <v>1</v>
      </c>
      <c r="F15" s="40">
        <v>5.25</v>
      </c>
      <c r="G15" s="40">
        <v>2.19</v>
      </c>
      <c r="H15" s="40">
        <v>4.7431549999999998</v>
      </c>
      <c r="I15" s="40">
        <v>1.810894</v>
      </c>
      <c r="J15" s="40">
        <v>3.8165042300000001</v>
      </c>
      <c r="K15" s="40">
        <v>1.5147583100000002</v>
      </c>
      <c r="L15" s="40">
        <v>1.33814481</v>
      </c>
      <c r="M15" s="40">
        <v>1.00626919</v>
      </c>
      <c r="N15" s="40">
        <v>0.31167676999999999</v>
      </c>
      <c r="O15" s="40">
        <v>1.1596624499999999</v>
      </c>
      <c r="P15" s="40">
        <v>2.0682268399999999</v>
      </c>
      <c r="Q15" s="43">
        <v>0.31846615</v>
      </c>
      <c r="R15" s="1">
        <v>0.74682999999999999</v>
      </c>
      <c r="S15" s="1">
        <v>7.8435000000000005E-2</v>
      </c>
      <c r="T15" s="18">
        <v>0.207925</v>
      </c>
      <c r="U15" s="18">
        <v>0.32</v>
      </c>
      <c r="V15" s="6"/>
    </row>
    <row r="16" spans="1:22" ht="14.4" customHeight="1" x14ac:dyDescent="0.55000000000000004">
      <c r="A16" s="6" t="s">
        <v>47</v>
      </c>
      <c r="B16" s="40">
        <v>0</v>
      </c>
      <c r="C16" s="40">
        <v>0</v>
      </c>
      <c r="D16" s="40">
        <v>0</v>
      </c>
      <c r="E16" s="40">
        <v>0</v>
      </c>
      <c r="F16" s="40">
        <v>0</v>
      </c>
      <c r="G16" s="40">
        <v>0</v>
      </c>
      <c r="H16" s="40">
        <v>0</v>
      </c>
      <c r="I16" s="40">
        <v>0</v>
      </c>
      <c r="J16" s="40">
        <v>0</v>
      </c>
      <c r="K16" s="40">
        <v>0</v>
      </c>
      <c r="L16" s="40">
        <v>0</v>
      </c>
      <c r="M16" s="40">
        <v>0.49754040999999999</v>
      </c>
      <c r="N16" s="40">
        <v>0.96199250000000003</v>
      </c>
      <c r="O16" s="40">
        <v>0.182</v>
      </c>
      <c r="P16" s="40">
        <v>0.33002390000000004</v>
      </c>
      <c r="Q16" s="43">
        <v>0.22494129000000002</v>
      </c>
      <c r="R16" s="1">
        <v>0.1884691</v>
      </c>
      <c r="S16" s="1">
        <v>0.25629299999999999</v>
      </c>
      <c r="T16" s="18">
        <v>0.16094074</v>
      </c>
      <c r="U16" s="18">
        <v>9.8000000000000004E-2</v>
      </c>
      <c r="V16" s="6"/>
    </row>
    <row r="17" spans="1:22" ht="14.4" customHeight="1" x14ac:dyDescent="0.55000000000000004">
      <c r="A17" s="6" t="s">
        <v>6</v>
      </c>
      <c r="B17" s="40">
        <v>26.323083660000002</v>
      </c>
      <c r="C17" s="40">
        <v>33.878145320000002</v>
      </c>
      <c r="D17" s="40">
        <v>30.910703329999997</v>
      </c>
      <c r="E17" s="40">
        <v>23.202421730000001</v>
      </c>
      <c r="F17" s="40">
        <v>18.460766399999997</v>
      </c>
      <c r="G17" s="40">
        <v>6.98402513</v>
      </c>
      <c r="H17" s="40">
        <v>11.535534</v>
      </c>
      <c r="I17" s="40">
        <v>15.259202</v>
      </c>
      <c r="J17" s="40">
        <v>10.165729000000001</v>
      </c>
      <c r="K17" s="40">
        <v>6.7379449999999999</v>
      </c>
      <c r="L17" s="40">
        <v>10.14404253</v>
      </c>
      <c r="M17" s="40">
        <v>6.4248888099999997</v>
      </c>
      <c r="N17" s="40">
        <v>4.3054837499999996</v>
      </c>
      <c r="O17" s="40">
        <v>2.7719184000000001</v>
      </c>
      <c r="P17" s="40">
        <v>1.8368767099999999</v>
      </c>
      <c r="Q17" s="43">
        <v>0.87645021000000001</v>
      </c>
      <c r="S17" s="1">
        <v>1.5906229999999999</v>
      </c>
      <c r="T17" s="18">
        <v>3.7985699999999998</v>
      </c>
      <c r="U17" s="18">
        <v>9.6999999999999993</v>
      </c>
      <c r="V17" s="6"/>
    </row>
    <row r="18" spans="1:22" ht="14.4" customHeight="1" x14ac:dyDescent="0.55000000000000004">
      <c r="A18" s="6" t="s">
        <v>7</v>
      </c>
      <c r="B18" s="40">
        <v>39.526024999999997</v>
      </c>
      <c r="C18" s="40">
        <v>47.459555450000003</v>
      </c>
      <c r="D18" s="40">
        <v>39.884880000000003</v>
      </c>
      <c r="E18" s="40">
        <v>46.101145270000004</v>
      </c>
      <c r="F18" s="40">
        <v>53.698455989999999</v>
      </c>
      <c r="G18" s="40">
        <v>28.975789300000002</v>
      </c>
      <c r="H18" s="40">
        <v>27.95065701</v>
      </c>
      <c r="I18" s="40">
        <v>33.401985320000001</v>
      </c>
      <c r="J18" s="40">
        <v>43.552930029999999</v>
      </c>
      <c r="K18" s="40">
        <v>33.720673600000005</v>
      </c>
      <c r="L18" s="40">
        <v>24.74984079</v>
      </c>
      <c r="M18" s="40">
        <v>14.7655075</v>
      </c>
      <c r="N18" s="40">
        <v>22.370660640000001</v>
      </c>
      <c r="O18" s="40">
        <v>20.462950729999999</v>
      </c>
      <c r="P18" s="40">
        <v>17.982005940000001</v>
      </c>
      <c r="Q18" s="43">
        <v>17.910122449999999</v>
      </c>
      <c r="R18" s="1">
        <v>0.67981400000000003</v>
      </c>
      <c r="S18" s="1">
        <v>12.57185823</v>
      </c>
      <c r="T18" s="18">
        <v>13.507790810000001</v>
      </c>
      <c r="U18" s="18">
        <v>9.7010299999999994</v>
      </c>
      <c r="V18" s="6"/>
    </row>
    <row r="19" spans="1:22" ht="14.4" customHeight="1" x14ac:dyDescent="0.55000000000000004">
      <c r="A19" s="6" t="s">
        <v>8</v>
      </c>
      <c r="B19" s="40">
        <v>47.492040000000003</v>
      </c>
      <c r="C19" s="40">
        <v>32.001342999999999</v>
      </c>
      <c r="D19" s="40">
        <v>44.387773000000003</v>
      </c>
      <c r="E19" s="40">
        <v>34.399461000000002</v>
      </c>
      <c r="F19" s="40">
        <v>31.190623440000003</v>
      </c>
      <c r="G19" s="40">
        <v>14.557427000000001</v>
      </c>
      <c r="H19" s="40">
        <v>7.3106801399999997</v>
      </c>
      <c r="I19" s="40">
        <v>9.5817599100000006</v>
      </c>
      <c r="J19" s="40">
        <v>7.65378691</v>
      </c>
      <c r="K19" s="40">
        <v>12.3116284</v>
      </c>
      <c r="L19" s="40">
        <v>16.049837329999999</v>
      </c>
      <c r="M19" s="40">
        <v>19.077191920000001</v>
      </c>
      <c r="N19" s="40">
        <v>19.96346097</v>
      </c>
      <c r="O19" s="40">
        <v>10.29503641</v>
      </c>
      <c r="P19" s="40">
        <v>11.2190362</v>
      </c>
      <c r="Q19" s="43">
        <v>12.920395970000001</v>
      </c>
      <c r="R19" s="1">
        <v>7.2353329899999999</v>
      </c>
      <c r="S19" s="1">
        <v>8.2282360099999998</v>
      </c>
      <c r="T19" s="18">
        <v>14.00376052</v>
      </c>
      <c r="U19" s="18">
        <v>10.861245</v>
      </c>
      <c r="V19" s="6"/>
    </row>
    <row r="20" spans="1:22" ht="14.4" customHeight="1" x14ac:dyDescent="0.55000000000000004">
      <c r="A20" s="6" t="s">
        <v>9</v>
      </c>
      <c r="B20" s="40">
        <v>9.2112829999999999</v>
      </c>
      <c r="C20" s="40">
        <v>9.7857509999999994</v>
      </c>
      <c r="D20" s="40">
        <v>1.7633589999999999</v>
      </c>
      <c r="E20" s="40"/>
      <c r="F20" s="40"/>
      <c r="G20" s="40">
        <v>1.6630913700000001</v>
      </c>
      <c r="H20" s="40">
        <v>3.3471868199999997</v>
      </c>
      <c r="I20" s="40">
        <v>2.2000000000000002</v>
      </c>
      <c r="J20" s="40">
        <v>4.8079999999999998</v>
      </c>
      <c r="K20" s="40">
        <v>6.4645149999999996</v>
      </c>
      <c r="L20" s="40">
        <v>6.7</v>
      </c>
      <c r="M20" s="40">
        <v>6.9667659999999998</v>
      </c>
      <c r="N20" s="40">
        <v>7.3886719999999997</v>
      </c>
      <c r="O20" s="40">
        <v>7.35434901</v>
      </c>
      <c r="P20" s="40">
        <v>8.486262</v>
      </c>
      <c r="Q20" s="43">
        <v>10.106182</v>
      </c>
      <c r="R20" s="1">
        <v>3.0629330000000001</v>
      </c>
      <c r="S20" s="1"/>
      <c r="V20" s="6"/>
    </row>
    <row r="21" spans="1:22" ht="14.4" customHeight="1" x14ac:dyDescent="0.55000000000000004">
      <c r="A21" s="6" t="s">
        <v>10</v>
      </c>
      <c r="B21" s="40" t="s">
        <v>22</v>
      </c>
      <c r="C21" s="40">
        <v>4.9285694000000007</v>
      </c>
      <c r="D21" s="40">
        <v>10.6432345</v>
      </c>
      <c r="E21" s="40">
        <v>4.6912845000000001</v>
      </c>
      <c r="F21" s="40">
        <v>7.8998757800000003</v>
      </c>
      <c r="G21" s="40">
        <v>0.8190805699999999</v>
      </c>
      <c r="H21" s="40"/>
      <c r="I21" s="40"/>
      <c r="J21" s="40"/>
      <c r="K21" s="40"/>
      <c r="L21" s="40"/>
      <c r="M21" s="40">
        <v>0</v>
      </c>
      <c r="N21" s="40">
        <v>0</v>
      </c>
      <c r="O21" s="40"/>
      <c r="P21" s="40">
        <v>0</v>
      </c>
      <c r="R21" s="1">
        <v>0</v>
      </c>
      <c r="S21" s="1"/>
      <c r="V21" s="6"/>
    </row>
    <row r="22" spans="1:22" ht="14.4" customHeight="1" x14ac:dyDescent="0.55000000000000004">
      <c r="A22" s="6" t="s">
        <v>11</v>
      </c>
      <c r="B22" s="40">
        <v>25.308259</v>
      </c>
      <c r="C22" s="40">
        <v>64.3</v>
      </c>
      <c r="D22" s="40">
        <v>83.545876000000007</v>
      </c>
      <c r="E22" s="40">
        <v>164.07348432000001</v>
      </c>
      <c r="F22" s="40">
        <v>222.68082509000001</v>
      </c>
      <c r="G22" s="40">
        <v>133.63920174</v>
      </c>
      <c r="H22" s="40">
        <v>197.69920737999999</v>
      </c>
      <c r="I22" s="40">
        <v>359.14727858999998</v>
      </c>
      <c r="J22" s="40">
        <v>301.45247518000002</v>
      </c>
      <c r="K22" s="40">
        <v>242.14903747</v>
      </c>
      <c r="L22" s="40">
        <v>342.61776129999998</v>
      </c>
      <c r="M22" s="40">
        <v>283.35930581000002</v>
      </c>
      <c r="N22" s="40">
        <v>364.54609389999996</v>
      </c>
      <c r="O22" s="40">
        <v>342.65769030000001</v>
      </c>
      <c r="P22" s="40">
        <v>377.26347633999995</v>
      </c>
      <c r="Q22" s="43">
        <v>290.10499127999998</v>
      </c>
      <c r="R22" s="1">
        <v>261.21251562999998</v>
      </c>
      <c r="S22" s="1">
        <v>256.55392562999998</v>
      </c>
      <c r="T22" s="18">
        <v>558.26081429999999</v>
      </c>
      <c r="U22" s="18">
        <v>138.707055</v>
      </c>
      <c r="V22" s="6"/>
    </row>
    <row r="23" spans="1:22" ht="14.4" customHeight="1" x14ac:dyDescent="0.55000000000000004">
      <c r="A23" s="6" t="s">
        <v>12</v>
      </c>
      <c r="B23" s="40" t="s">
        <v>22</v>
      </c>
      <c r="C23" s="40" t="s">
        <v>22</v>
      </c>
      <c r="D23" s="40" t="s">
        <v>22</v>
      </c>
      <c r="E23" s="40">
        <v>2.6575415800000002</v>
      </c>
      <c r="F23" s="40">
        <v>9.8917853400000002</v>
      </c>
      <c r="G23" s="40">
        <v>11.260572939999999</v>
      </c>
      <c r="H23" s="40">
        <v>15.954534000000001</v>
      </c>
      <c r="I23" s="40">
        <v>16.18320246</v>
      </c>
      <c r="J23" s="40">
        <v>16.164275050000001</v>
      </c>
      <c r="K23" s="40">
        <v>19.68074214</v>
      </c>
      <c r="L23" s="40">
        <v>28.17513404</v>
      </c>
      <c r="M23" s="40">
        <v>31.459636070000002</v>
      </c>
      <c r="N23" s="40">
        <v>29.523</v>
      </c>
      <c r="O23" s="40">
        <v>39.411000000000001</v>
      </c>
      <c r="P23" s="40">
        <v>31.870135600000001</v>
      </c>
      <c r="Q23" s="43">
        <v>19.493514999999999</v>
      </c>
      <c r="R23" s="1">
        <v>13.22145225</v>
      </c>
      <c r="S23" s="1">
        <v>14.85464647</v>
      </c>
      <c r="T23" s="18">
        <v>24.078343749999998</v>
      </c>
      <c r="U23" s="18">
        <v>17.643108000000002</v>
      </c>
      <c r="V23" s="6"/>
    </row>
    <row r="24" spans="1:22" ht="14.4" customHeight="1" x14ac:dyDescent="0.55000000000000004">
      <c r="A24" s="6" t="s">
        <v>60</v>
      </c>
      <c r="B24" s="40"/>
      <c r="C24" s="40"/>
      <c r="D24" s="40"/>
      <c r="E24" s="40"/>
      <c r="F24" s="40"/>
      <c r="G24" s="40"/>
      <c r="H24" s="40"/>
      <c r="I24" s="40"/>
      <c r="J24" s="40"/>
      <c r="K24" s="40"/>
      <c r="L24" s="40"/>
      <c r="M24" s="40"/>
      <c r="N24" s="40"/>
      <c r="O24" s="40"/>
      <c r="P24" s="40"/>
      <c r="Q24" s="43"/>
      <c r="R24" s="1"/>
      <c r="S24" s="1"/>
      <c r="T24" s="18"/>
      <c r="U24" s="18">
        <v>5.5368000000000001E-2</v>
      </c>
      <c r="V24" s="6"/>
    </row>
    <row r="25" spans="1:22" ht="14.4" customHeight="1" x14ac:dyDescent="0.55000000000000004">
      <c r="A25" s="6" t="s">
        <v>13</v>
      </c>
      <c r="B25" s="40">
        <v>673.14291260000005</v>
      </c>
      <c r="C25" s="40">
        <v>696.70274644000006</v>
      </c>
      <c r="D25" s="40">
        <v>900.97793404999993</v>
      </c>
      <c r="E25" s="40">
        <v>715.4341111</v>
      </c>
      <c r="F25" s="40">
        <v>918.03393096000002</v>
      </c>
      <c r="G25" s="40">
        <v>408.74112707</v>
      </c>
      <c r="H25" s="40">
        <v>744.00442995000003</v>
      </c>
      <c r="I25" s="40">
        <v>872.56763701</v>
      </c>
      <c r="J25" s="40">
        <v>900.49764382000001</v>
      </c>
      <c r="K25" s="40">
        <v>1360.09753555</v>
      </c>
      <c r="L25" s="40">
        <v>1155.53679233</v>
      </c>
      <c r="M25" s="40">
        <v>1213.5391479</v>
      </c>
      <c r="N25" s="40">
        <v>914.82714110000006</v>
      </c>
      <c r="O25" s="40">
        <v>1010.7161788999999</v>
      </c>
      <c r="P25" s="40">
        <v>1125.1985287100001</v>
      </c>
      <c r="Q25" s="43">
        <v>1009.5481192000001</v>
      </c>
      <c r="R25" s="1">
        <v>720.37855320000006</v>
      </c>
      <c r="S25" s="1">
        <v>822.57538476000002</v>
      </c>
      <c r="T25" s="18">
        <v>1234.4969341199999</v>
      </c>
      <c r="U25" s="18">
        <v>1233.962612</v>
      </c>
      <c r="V25" s="6"/>
    </row>
    <row r="26" spans="1:22" ht="14.4" customHeight="1" x14ac:dyDescent="0.55000000000000004">
      <c r="A26" s="6" t="s">
        <v>14</v>
      </c>
      <c r="B26" s="40">
        <v>2205.4299999999998</v>
      </c>
      <c r="C26" s="40">
        <v>2531.3085999999998</v>
      </c>
      <c r="D26" s="40">
        <v>2574.2808500000001</v>
      </c>
      <c r="E26" s="40">
        <v>2625.1005</v>
      </c>
      <c r="F26" s="40">
        <v>2508.9571299999998</v>
      </c>
      <c r="G26" s="40">
        <v>2340.6406000000002</v>
      </c>
      <c r="H26" s="40">
        <v>2382.2901000000002</v>
      </c>
      <c r="I26" s="40">
        <v>2674.7138</v>
      </c>
      <c r="J26" s="40">
        <v>2873.7289900000001</v>
      </c>
      <c r="K26" s="40">
        <v>3114.3955500000002</v>
      </c>
      <c r="L26" s="40">
        <v>3733.2629200000001</v>
      </c>
      <c r="M26" s="40">
        <v>4239.5853399999996</v>
      </c>
      <c r="N26" s="40">
        <v>3578.7325500000002</v>
      </c>
      <c r="O26" s="40">
        <v>4112.17317</v>
      </c>
      <c r="P26" s="40">
        <v>3983.2268358699998</v>
      </c>
      <c r="Q26" s="43">
        <v>4116.5992775700006</v>
      </c>
      <c r="R26" s="1">
        <v>2254.8865685700002</v>
      </c>
      <c r="S26" s="1">
        <v>2642.6312378499997</v>
      </c>
      <c r="T26" s="18">
        <v>3553.7989504799998</v>
      </c>
      <c r="U26" s="18">
        <v>3606.4021269999998</v>
      </c>
      <c r="V26" s="6"/>
    </row>
    <row r="27" spans="1:22" ht="14.4" customHeight="1" x14ac:dyDescent="0.55000000000000004">
      <c r="A27" s="6" t="s">
        <v>15</v>
      </c>
      <c r="B27" s="40">
        <v>126.65263426</v>
      </c>
      <c r="C27" s="40">
        <v>141.94024385</v>
      </c>
      <c r="D27" s="40">
        <v>125.30484245999999</v>
      </c>
      <c r="E27" s="40">
        <v>141.56568521</v>
      </c>
      <c r="F27" s="40">
        <v>98.772170779999996</v>
      </c>
      <c r="G27" s="40">
        <v>78.423595090000006</v>
      </c>
      <c r="H27" s="40">
        <v>106.06293298</v>
      </c>
      <c r="I27" s="40">
        <v>124.15058101000001</v>
      </c>
      <c r="J27" s="40">
        <v>163.19619341000001</v>
      </c>
      <c r="K27" s="40">
        <v>184.48265663000001</v>
      </c>
      <c r="L27" s="40">
        <v>221.71324346</v>
      </c>
      <c r="M27" s="40">
        <v>154.25312868</v>
      </c>
      <c r="N27" s="40">
        <v>158.87277813</v>
      </c>
      <c r="O27" s="40">
        <v>122.31662792</v>
      </c>
      <c r="P27" s="40">
        <v>157.06375738999998</v>
      </c>
      <c r="Q27" s="43">
        <v>167.65434787000001</v>
      </c>
      <c r="R27" s="1">
        <v>119.43448022</v>
      </c>
      <c r="S27" s="1">
        <v>163.99435241</v>
      </c>
      <c r="T27" s="18">
        <v>142.90721044999998</v>
      </c>
      <c r="U27" s="18">
        <v>102.49400799999999</v>
      </c>
      <c r="V27" s="6"/>
    </row>
    <row r="28" spans="1:22" ht="14.4" customHeight="1" x14ac:dyDescent="0.55000000000000004">
      <c r="A28" s="6" t="s">
        <v>16</v>
      </c>
      <c r="B28" s="40">
        <v>1075.7614598</v>
      </c>
      <c r="C28" s="40">
        <v>1319.08798</v>
      </c>
      <c r="D28" s="40">
        <v>1361.81622526</v>
      </c>
      <c r="E28" s="40">
        <v>1417.3314001199999</v>
      </c>
      <c r="F28" s="40">
        <v>1236.2401090000001</v>
      </c>
      <c r="G28" s="40">
        <v>885.54418099999998</v>
      </c>
      <c r="H28" s="40">
        <v>1194.27917</v>
      </c>
      <c r="I28" s="40">
        <v>1388.67907651</v>
      </c>
      <c r="J28" s="40">
        <v>1027.1319599400001</v>
      </c>
      <c r="K28" s="40">
        <v>1185.17061715</v>
      </c>
      <c r="L28" s="40">
        <v>1224.3114942699999</v>
      </c>
      <c r="M28" s="40">
        <v>1390.0334468199999</v>
      </c>
      <c r="N28" s="40">
        <v>1248.9126177099999</v>
      </c>
      <c r="O28" s="40">
        <v>1303.9269999999999</v>
      </c>
      <c r="P28" s="40">
        <v>1228.3464375399999</v>
      </c>
      <c r="Q28" s="43">
        <v>873.00099753999996</v>
      </c>
      <c r="R28" s="1">
        <v>958.49788128</v>
      </c>
      <c r="S28" s="1">
        <v>1359.66761524</v>
      </c>
      <c r="T28" s="18">
        <v>1538.9300379700001</v>
      </c>
      <c r="U28" s="18">
        <v>793.95082000000002</v>
      </c>
      <c r="V28" s="6"/>
    </row>
    <row r="29" spans="1:22" ht="14.4" customHeight="1" x14ac:dyDescent="0.55000000000000004">
      <c r="A29" s="6" t="s">
        <v>17</v>
      </c>
      <c r="B29" s="40">
        <v>34.784013100000003</v>
      </c>
      <c r="C29" s="40">
        <v>25.46980623</v>
      </c>
      <c r="D29" s="40">
        <v>25.553133249999998</v>
      </c>
      <c r="E29" s="40">
        <v>28.31509853</v>
      </c>
      <c r="F29" s="40">
        <v>24.083955489999997</v>
      </c>
      <c r="G29" s="40">
        <v>24.78188467</v>
      </c>
      <c r="H29" s="40">
        <v>13.098521359999999</v>
      </c>
      <c r="I29" s="40">
        <v>11.27944997</v>
      </c>
      <c r="J29" s="40">
        <v>33.826690799999994</v>
      </c>
      <c r="K29" s="40">
        <v>46.013727830000001</v>
      </c>
      <c r="L29" s="40">
        <v>80.668041770000002</v>
      </c>
      <c r="M29" s="40">
        <v>58.767993840000003</v>
      </c>
      <c r="N29" s="40">
        <v>86.628688629999999</v>
      </c>
      <c r="O29" s="40">
        <v>79.416709459999993</v>
      </c>
      <c r="P29" s="40">
        <v>81.65384933</v>
      </c>
      <c r="Q29" s="43">
        <v>89.334601540000008</v>
      </c>
      <c r="R29" s="1">
        <v>24.495355350000001</v>
      </c>
      <c r="S29" s="1">
        <v>24.19887408</v>
      </c>
      <c r="T29" s="18">
        <v>110.93676764</v>
      </c>
      <c r="U29" s="18">
        <v>31.159265999999999</v>
      </c>
      <c r="V29" s="6"/>
    </row>
    <row r="30" spans="1:22" ht="14.4" customHeight="1" x14ac:dyDescent="0.55000000000000004">
      <c r="A30" s="6" t="s">
        <v>18</v>
      </c>
      <c r="B30" s="40">
        <v>11.064586</v>
      </c>
      <c r="C30" s="40">
        <v>1.99292</v>
      </c>
      <c r="D30" s="40">
        <v>3.2215699999999998</v>
      </c>
      <c r="E30" s="40">
        <v>1.7096435000000001</v>
      </c>
      <c r="F30" s="40">
        <v>0.92775684999999997</v>
      </c>
      <c r="G30" s="40">
        <v>1.502466E-2</v>
      </c>
      <c r="H30" s="40">
        <v>1.0582319999999999E-2</v>
      </c>
      <c r="I30" s="40">
        <v>1.504775E-2</v>
      </c>
      <c r="J30" s="40">
        <v>9.0420679999999989E-2</v>
      </c>
      <c r="K30" s="40">
        <v>9.6809500000000007E-3</v>
      </c>
      <c r="L30" s="40">
        <v>1.64741E-3</v>
      </c>
      <c r="M30" s="40">
        <v>0</v>
      </c>
      <c r="N30" s="40" t="s">
        <v>48</v>
      </c>
      <c r="O30" s="40"/>
      <c r="P30" s="40">
        <v>0</v>
      </c>
      <c r="Q30" s="43">
        <v>8.5644000000000009E-4</v>
      </c>
      <c r="R30" s="1"/>
      <c r="S30" s="1"/>
      <c r="V30" s="6"/>
    </row>
    <row r="31" spans="1:22" ht="14.4" customHeight="1" x14ac:dyDescent="0.55000000000000004">
      <c r="A31" s="6" t="s">
        <v>50</v>
      </c>
      <c r="B31" s="40"/>
      <c r="C31" s="40"/>
      <c r="D31" s="40"/>
      <c r="E31" s="40"/>
      <c r="F31" s="40"/>
      <c r="G31" s="40"/>
      <c r="H31" s="40"/>
      <c r="I31" s="40"/>
      <c r="J31" s="40"/>
      <c r="K31" s="40"/>
      <c r="L31" s="40"/>
      <c r="M31" s="40"/>
      <c r="N31" s="40"/>
      <c r="O31" s="40"/>
      <c r="P31" s="40"/>
      <c r="Q31" s="43"/>
      <c r="R31" s="1"/>
      <c r="S31" s="1"/>
      <c r="T31" s="18">
        <v>0.10015057000000001</v>
      </c>
      <c r="V31" s="6"/>
    </row>
    <row r="32" spans="1:22" ht="14.4" customHeight="1" x14ac:dyDescent="0.55000000000000004">
      <c r="A32" s="6" t="s">
        <v>19</v>
      </c>
      <c r="B32" s="40">
        <v>7.9841885000000001</v>
      </c>
      <c r="C32" s="40">
        <v>35.018235880000006</v>
      </c>
      <c r="D32" s="40">
        <v>33.853837810000002</v>
      </c>
      <c r="E32" s="40">
        <v>31.40090361</v>
      </c>
      <c r="F32" s="40">
        <v>43.82542505</v>
      </c>
      <c r="G32" s="40">
        <v>20.42678244</v>
      </c>
      <c r="H32" s="40">
        <v>339.75179727</v>
      </c>
      <c r="I32" s="40">
        <v>476.21867786000001</v>
      </c>
      <c r="J32" s="40">
        <v>644.03352229999996</v>
      </c>
      <c r="K32" s="40">
        <v>538.48482899999999</v>
      </c>
      <c r="L32" s="40">
        <v>238.581841</v>
      </c>
      <c r="M32" s="40">
        <v>174.54405800000001</v>
      </c>
      <c r="N32" s="40">
        <v>105.1436745</v>
      </c>
      <c r="O32" s="40">
        <v>175.37966409000001</v>
      </c>
      <c r="P32" s="40">
        <v>209.97742955999999</v>
      </c>
      <c r="Q32" s="43">
        <v>141.448511</v>
      </c>
      <c r="R32" s="1">
        <v>152.59748433999999</v>
      </c>
      <c r="S32" s="1">
        <v>669.96644012000002</v>
      </c>
      <c r="T32" s="18">
        <v>423.61239542999999</v>
      </c>
      <c r="U32" s="18">
        <v>303.160955</v>
      </c>
      <c r="V32" s="6"/>
    </row>
    <row r="33" spans="1:22" ht="14.4" customHeight="1" x14ac:dyDescent="0.55000000000000004">
      <c r="A33" s="24" t="s">
        <v>21</v>
      </c>
      <c r="B33" s="15">
        <v>10221.535821860001</v>
      </c>
      <c r="C33" s="15">
        <v>11605.931894849999</v>
      </c>
      <c r="D33" s="15">
        <v>12045.490883259999</v>
      </c>
      <c r="E33" s="15">
        <v>11935.360825899999</v>
      </c>
      <c r="F33" s="15">
        <v>12732.278808359997</v>
      </c>
      <c r="G33" s="15">
        <v>8261.8270902499989</v>
      </c>
      <c r="H33" s="15">
        <v>11392.947223290001</v>
      </c>
      <c r="I33" s="15">
        <v>14065.247064739999</v>
      </c>
      <c r="J33" s="15">
        <v>12644.531207400001</v>
      </c>
      <c r="K33" s="15">
        <v>13970.636982460001</v>
      </c>
      <c r="L33" s="15">
        <v>14495.806402060001</v>
      </c>
      <c r="M33" s="42">
        <v>13881.127211649999</v>
      </c>
      <c r="N33" s="42">
        <v>12268.65</v>
      </c>
      <c r="O33" s="42">
        <v>14124.512000000001</v>
      </c>
      <c r="P33" s="42">
        <v>14465.922106880002</v>
      </c>
      <c r="Q33" s="16">
        <v>13574.1796486</v>
      </c>
      <c r="R33" s="16">
        <v>9235.3236470399988</v>
      </c>
      <c r="S33" s="15">
        <v>13988.94484536</v>
      </c>
      <c r="T33" s="56">
        <v>16284.771441939996</v>
      </c>
      <c r="U33" s="56">
        <v>12724.674999999999</v>
      </c>
      <c r="V33" s="6"/>
    </row>
    <row r="34" spans="1:22" x14ac:dyDescent="0.55000000000000004">
      <c r="N34" s="2"/>
      <c r="O34" s="6"/>
      <c r="P34" s="6"/>
      <c r="Q34" s="1"/>
      <c r="R34" s="6"/>
    </row>
    <row r="35" spans="1:22" x14ac:dyDescent="0.55000000000000004">
      <c r="A35" s="37" t="s">
        <v>26</v>
      </c>
      <c r="O35" s="11"/>
      <c r="P35" s="43"/>
      <c r="Q35" s="28"/>
      <c r="R35" s="6"/>
      <c r="T35" s="55"/>
    </row>
    <row r="36" spans="1:22" x14ac:dyDescent="0.55000000000000004">
      <c r="O36" s="6"/>
      <c r="P36" s="43"/>
      <c r="Q36" s="43"/>
      <c r="R36" s="6"/>
    </row>
    <row r="37" spans="1:22" x14ac:dyDescent="0.55000000000000004">
      <c r="R37" s="6"/>
    </row>
    <row r="38" spans="1:22" x14ac:dyDescent="0.55000000000000004">
      <c r="O38" s="6"/>
      <c r="P38" s="43"/>
      <c r="Q38" s="43"/>
      <c r="R38" s="6"/>
    </row>
    <row r="39" spans="1:22" x14ac:dyDescent="0.55000000000000004">
      <c r="O39" s="6"/>
      <c r="R39" s="6"/>
    </row>
    <row r="40" spans="1:22" x14ac:dyDescent="0.55000000000000004">
      <c r="O40" s="6"/>
      <c r="R40" s="6"/>
    </row>
    <row r="41" spans="1:22" x14ac:dyDescent="0.55000000000000004">
      <c r="O41" s="6"/>
      <c r="R41" s="6"/>
    </row>
    <row r="42" spans="1:22" x14ac:dyDescent="0.55000000000000004">
      <c r="O42" s="6"/>
      <c r="R42" s="6"/>
    </row>
    <row r="43" spans="1:22" x14ac:dyDescent="0.55000000000000004">
      <c r="R43" s="6"/>
    </row>
    <row r="44" spans="1:22" x14ac:dyDescent="0.55000000000000004">
      <c r="R44" s="6"/>
    </row>
    <row r="45" spans="1:22" x14ac:dyDescent="0.55000000000000004">
      <c r="O45" s="6"/>
      <c r="R45" s="6"/>
    </row>
    <row r="46" spans="1:22" x14ac:dyDescent="0.55000000000000004">
      <c r="O46" s="6"/>
      <c r="R46" s="6"/>
    </row>
    <row r="47" spans="1:22" x14ac:dyDescent="0.55000000000000004">
      <c r="R47" s="6"/>
    </row>
    <row r="48" spans="1:22" x14ac:dyDescent="0.55000000000000004">
      <c r="O48" s="6"/>
      <c r="R48" s="6"/>
    </row>
    <row r="49" spans="15:18" x14ac:dyDescent="0.55000000000000004">
      <c r="O49" s="6"/>
      <c r="R49" s="6"/>
    </row>
    <row r="50" spans="15:18" x14ac:dyDescent="0.55000000000000004">
      <c r="O50" s="6"/>
      <c r="R50" s="6"/>
    </row>
    <row r="51" spans="15:18" x14ac:dyDescent="0.55000000000000004">
      <c r="R51" s="6"/>
    </row>
    <row r="52" spans="15:18" x14ac:dyDescent="0.55000000000000004">
      <c r="O52" s="6"/>
      <c r="R52" s="6"/>
    </row>
    <row r="53" spans="15:18" x14ac:dyDescent="0.55000000000000004">
      <c r="O53" s="6"/>
      <c r="R53" s="6"/>
    </row>
    <row r="54" spans="15:18" x14ac:dyDescent="0.55000000000000004">
      <c r="O54" s="6"/>
      <c r="R54" s="6"/>
    </row>
    <row r="55" spans="15:18" x14ac:dyDescent="0.55000000000000004">
      <c r="O55" s="6"/>
    </row>
    <row r="56" spans="15:18" x14ac:dyDescent="0.55000000000000004">
      <c r="O56" s="6"/>
    </row>
    <row r="57" spans="15:18" x14ac:dyDescent="0.55000000000000004">
      <c r="O57" s="6"/>
    </row>
    <row r="58" spans="15:18" x14ac:dyDescent="0.55000000000000004">
      <c r="O58" s="6"/>
    </row>
    <row r="59" spans="15:18" x14ac:dyDescent="0.55000000000000004">
      <c r="O59" s="6"/>
    </row>
    <row r="60" spans="15:18" x14ac:dyDescent="0.55000000000000004">
      <c r="O60" s="6"/>
    </row>
    <row r="61" spans="15:18" x14ac:dyDescent="0.55000000000000004">
      <c r="O61" s="6"/>
    </row>
    <row r="62" spans="15:18" x14ac:dyDescent="0.55000000000000004">
      <c r="O62" s="6"/>
      <c r="P62" s="1"/>
      <c r="Q62" s="1"/>
    </row>
  </sheetData>
  <sortState xmlns:xlrd2="http://schemas.microsoft.com/office/spreadsheetml/2017/richdata2" ref="U8:V30">
    <sortCondition descending="1" ref="V8:V30"/>
  </sortState>
  <pageMargins left="0.70866141732283472" right="0.70866141732283472" top="0.74803149606299213" bottom="0.74803149606299213" header="0.31496062992125984" footer="0.31496062992125984"/>
  <pageSetup paperSize="9" scale="76"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B7F04-CB23-40A3-A99F-65928487A5C4}">
  <dimension ref="A1:P23"/>
  <sheetViews>
    <sheetView workbookViewId="0">
      <selection activeCell="A23" sqref="A23"/>
    </sheetView>
  </sheetViews>
  <sheetFormatPr defaultRowHeight="14.4" x14ac:dyDescent="0.55000000000000004"/>
  <cols>
    <col min="1" max="1" width="23.734375" customWidth="1"/>
    <col min="2" max="2" width="8.578125" customWidth="1"/>
    <col min="4" max="4" width="3.734375" customWidth="1"/>
    <col min="5" max="5" width="8.578125" customWidth="1"/>
  </cols>
  <sheetData>
    <row r="1" spans="1:16" x14ac:dyDescent="0.55000000000000004">
      <c r="E1" s="18"/>
    </row>
    <row r="2" spans="1:16" x14ac:dyDescent="0.55000000000000004">
      <c r="A2" s="14" t="s">
        <v>66</v>
      </c>
      <c r="B2" s="18"/>
    </row>
    <row r="4" spans="1:16" x14ac:dyDescent="0.55000000000000004">
      <c r="B4" s="20" t="s">
        <v>52</v>
      </c>
      <c r="E4" s="14" t="s">
        <v>55</v>
      </c>
    </row>
    <row r="5" spans="1:16" x14ac:dyDescent="0.55000000000000004">
      <c r="B5" s="47" t="s">
        <v>53</v>
      </c>
      <c r="C5" s="48" t="s">
        <v>54</v>
      </c>
      <c r="E5" s="48" t="s">
        <v>56</v>
      </c>
      <c r="F5" s="48" t="s">
        <v>54</v>
      </c>
    </row>
    <row r="6" spans="1:16" x14ac:dyDescent="0.55000000000000004">
      <c r="B6" s="3"/>
      <c r="C6" s="3"/>
      <c r="D6" s="3"/>
    </row>
    <row r="7" spans="1:16" x14ac:dyDescent="0.55000000000000004">
      <c r="A7" t="s">
        <v>14</v>
      </c>
      <c r="B7" s="40">
        <v>37316.75445</v>
      </c>
      <c r="C7" s="54">
        <f>B7/B$19</f>
        <v>0.33461112442927005</v>
      </c>
      <c r="E7" s="18">
        <v>3606.4021269999998</v>
      </c>
      <c r="F7" s="54">
        <f t="shared" ref="F7:F17" si="0">E7/E$19</f>
        <v>0.28341802204596134</v>
      </c>
      <c r="I7" s="14"/>
    </row>
    <row r="8" spans="1:16" x14ac:dyDescent="0.55000000000000004">
      <c r="A8" t="s">
        <v>2</v>
      </c>
      <c r="B8" s="40">
        <v>25094.817999999999</v>
      </c>
      <c r="C8" s="54">
        <f t="shared" ref="C8:C19" si="1">B8/B$19</f>
        <v>0.22501971010310853</v>
      </c>
      <c r="E8" s="18">
        <v>3283.1788510000001</v>
      </c>
      <c r="F8" s="54">
        <f t="shared" si="0"/>
        <v>0.25801672226374883</v>
      </c>
      <c r="J8" s="29"/>
      <c r="K8" s="18"/>
    </row>
    <row r="9" spans="1:16" x14ac:dyDescent="0.55000000000000004">
      <c r="A9" t="s">
        <v>4</v>
      </c>
      <c r="B9" s="40">
        <v>15980.776</v>
      </c>
      <c r="C9" s="54">
        <f t="shared" si="1"/>
        <v>0.14329610132030901</v>
      </c>
      <c r="E9" s="18">
        <v>1549.5060000000001</v>
      </c>
      <c r="F9" s="54">
        <f t="shared" si="0"/>
        <v>0.12177175761419171</v>
      </c>
      <c r="J9" s="29"/>
      <c r="K9" s="18"/>
    </row>
    <row r="10" spans="1:16" x14ac:dyDescent="0.55000000000000004">
      <c r="A10" t="s">
        <v>0</v>
      </c>
      <c r="B10" s="40">
        <v>9754.3098100000007</v>
      </c>
      <c r="C10" s="54">
        <f t="shared" si="1"/>
        <v>8.746474932402809E-2</v>
      </c>
      <c r="E10" s="18">
        <v>1531.977106</v>
      </c>
      <c r="F10" s="54">
        <f t="shared" si="0"/>
        <v>0.12039420616785147</v>
      </c>
      <c r="J10" s="29"/>
      <c r="K10" s="18"/>
    </row>
    <row r="11" spans="1:16" x14ac:dyDescent="0.55000000000000004">
      <c r="A11" t="s">
        <v>13</v>
      </c>
      <c r="B11" s="40">
        <v>2385.1570000000002</v>
      </c>
      <c r="C11" s="54">
        <f t="shared" si="1"/>
        <v>2.1387177890287951E-2</v>
      </c>
      <c r="E11" s="18">
        <v>1233.962612</v>
      </c>
      <c r="F11" s="54">
        <f t="shared" si="0"/>
        <v>9.6974000806346591E-2</v>
      </c>
      <c r="J11" s="29"/>
      <c r="K11" s="18"/>
    </row>
    <row r="12" spans="1:16" x14ac:dyDescent="0.55000000000000004">
      <c r="A12" t="s">
        <v>16</v>
      </c>
      <c r="B12" s="40">
        <v>5891.8850000000002</v>
      </c>
      <c r="C12" s="54">
        <f t="shared" si="1"/>
        <v>5.2831236100650492E-2</v>
      </c>
      <c r="E12" s="18">
        <v>793.95082000000002</v>
      </c>
      <c r="F12" s="54">
        <f t="shared" si="0"/>
        <v>6.2394586926819741E-2</v>
      </c>
      <c r="K12" s="18"/>
      <c r="O12" s="22"/>
      <c r="P12" s="29"/>
    </row>
    <row r="13" spans="1:16" x14ac:dyDescent="0.55000000000000004">
      <c r="A13" t="s">
        <v>19</v>
      </c>
      <c r="B13" s="1">
        <v>4913.5929999999998</v>
      </c>
      <c r="C13" s="54">
        <f t="shared" si="1"/>
        <v>4.4059107040531773E-2</v>
      </c>
      <c r="E13" s="18">
        <v>303.160955</v>
      </c>
      <c r="F13" s="54">
        <f t="shared" si="0"/>
        <v>2.3824652715347266E-2</v>
      </c>
      <c r="K13" s="18"/>
      <c r="O13" s="22"/>
      <c r="P13" s="29"/>
    </row>
    <row r="14" spans="1:16" x14ac:dyDescent="0.55000000000000004">
      <c r="A14" t="s">
        <v>11</v>
      </c>
      <c r="B14" s="40">
        <v>471.745</v>
      </c>
      <c r="C14" s="54">
        <f t="shared" si="1"/>
        <v>4.2300335926959481E-3</v>
      </c>
      <c r="E14" s="18">
        <v>138.707055</v>
      </c>
      <c r="F14" s="54">
        <f t="shared" si="0"/>
        <v>1.0900636642154569E-2</v>
      </c>
      <c r="K14" s="18"/>
      <c r="O14" s="22"/>
      <c r="P14" s="29"/>
    </row>
    <row r="15" spans="1:16" x14ac:dyDescent="0.55000000000000004">
      <c r="A15" t="s">
        <v>15</v>
      </c>
      <c r="B15" s="40">
        <v>525.45799999999997</v>
      </c>
      <c r="C15" s="54">
        <f t="shared" si="1"/>
        <v>4.7116662424632532E-3</v>
      </c>
      <c r="E15" s="18">
        <v>102.49400799999999</v>
      </c>
      <c r="F15" s="54">
        <f t="shared" si="0"/>
        <v>8.054744866481979E-3</v>
      </c>
      <c r="K15" s="18"/>
      <c r="O15" s="22"/>
      <c r="P15" s="29"/>
    </row>
    <row r="16" spans="1:16" x14ac:dyDescent="0.55000000000000004">
      <c r="A16" t="s">
        <v>44</v>
      </c>
      <c r="B16" s="40">
        <v>8347.4619999999995</v>
      </c>
      <c r="C16" s="54">
        <f t="shared" si="1"/>
        <v>7.4849854632805649E-2</v>
      </c>
      <c r="E16" s="18">
        <v>64.963999999999999</v>
      </c>
      <c r="F16" s="54">
        <f t="shared" si="0"/>
        <v>5.1053564566051046E-3</v>
      </c>
      <c r="K16" s="18"/>
      <c r="O16" s="22"/>
      <c r="P16" s="29"/>
    </row>
    <row r="17" spans="1:16" x14ac:dyDescent="0.55000000000000004">
      <c r="A17" t="s">
        <v>17</v>
      </c>
      <c r="B17" s="40">
        <v>191</v>
      </c>
      <c r="C17" s="54">
        <f t="shared" si="1"/>
        <v>1.7126549644509768E-3</v>
      </c>
      <c r="E17" s="18">
        <v>31.159265999999999</v>
      </c>
      <c r="F17" s="54">
        <f t="shared" si="0"/>
        <v>2.448727908629024E-3</v>
      </c>
      <c r="K17" s="18"/>
      <c r="O17" s="22"/>
      <c r="P17" s="29"/>
    </row>
    <row r="18" spans="1:16" x14ac:dyDescent="0.55000000000000004">
      <c r="A18" t="s">
        <v>23</v>
      </c>
      <c r="B18" s="1">
        <v>649.79674000000523</v>
      </c>
      <c r="C18" s="54">
        <f t="shared" si="1"/>
        <v>5.8265843593982699E-3</v>
      </c>
      <c r="E18" s="18">
        <v>85.211873000000196</v>
      </c>
      <c r="F18" s="54">
        <f>E18/E$19</f>
        <v>6.6965855858624043E-3</v>
      </c>
      <c r="K18" s="18"/>
      <c r="O18" s="22"/>
      <c r="P18" s="29"/>
    </row>
    <row r="19" spans="1:16" x14ac:dyDescent="0.55000000000000004">
      <c r="A19" t="s">
        <v>65</v>
      </c>
      <c r="B19" s="15">
        <v>111522.755</v>
      </c>
      <c r="C19" s="63">
        <f t="shared" si="1"/>
        <v>1</v>
      </c>
      <c r="E19" s="56">
        <v>12724.674673</v>
      </c>
      <c r="F19" s="63">
        <f>E19/E$19</f>
        <v>1</v>
      </c>
      <c r="K19" s="18"/>
      <c r="O19" s="22"/>
      <c r="P19" s="29"/>
    </row>
    <row r="20" spans="1:16" x14ac:dyDescent="0.55000000000000004">
      <c r="K20" s="18"/>
      <c r="O20" s="22"/>
      <c r="P20" s="29"/>
    </row>
    <row r="21" spans="1:16" x14ac:dyDescent="0.55000000000000004">
      <c r="A21" s="17" t="s">
        <v>26</v>
      </c>
    </row>
    <row r="23" spans="1:16" x14ac:dyDescent="0.55000000000000004">
      <c r="B23" s="18"/>
      <c r="C23" s="65"/>
      <c r="E23" s="18"/>
      <c r="F23" s="65"/>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9"/>
  <sheetViews>
    <sheetView workbookViewId="0">
      <selection activeCell="A2" sqref="A2"/>
    </sheetView>
  </sheetViews>
  <sheetFormatPr defaultRowHeight="14.4" x14ac:dyDescent="0.55000000000000004"/>
  <cols>
    <col min="1" max="1" width="135.1015625" customWidth="1"/>
  </cols>
  <sheetData>
    <row r="1" spans="1:10" x14ac:dyDescent="0.55000000000000004">
      <c r="A1" s="14" t="s">
        <v>30</v>
      </c>
    </row>
    <row r="3" spans="1:10" x14ac:dyDescent="0.55000000000000004">
      <c r="A3" s="14" t="s">
        <v>34</v>
      </c>
    </row>
    <row r="4" spans="1:10" x14ac:dyDescent="0.55000000000000004">
      <c r="A4" t="s">
        <v>31</v>
      </c>
      <c r="J4" s="5" t="s">
        <v>29</v>
      </c>
    </row>
    <row r="5" spans="1:10" x14ac:dyDescent="0.55000000000000004">
      <c r="A5" t="s">
        <v>40</v>
      </c>
      <c r="J5" s="5"/>
    </row>
    <row r="6" spans="1:10" x14ac:dyDescent="0.55000000000000004">
      <c r="A6" t="s">
        <v>32</v>
      </c>
      <c r="J6" s="5"/>
    </row>
    <row r="7" spans="1:10" x14ac:dyDescent="0.55000000000000004">
      <c r="A7" s="49" t="s">
        <v>59</v>
      </c>
      <c r="J7" s="5"/>
    </row>
    <row r="8" spans="1:10" x14ac:dyDescent="0.55000000000000004">
      <c r="A8" s="49" t="s">
        <v>33</v>
      </c>
      <c r="J8" s="5"/>
    </row>
    <row r="9" spans="1:10" x14ac:dyDescent="0.55000000000000004">
      <c r="A9" t="s">
        <v>51</v>
      </c>
      <c r="J9" s="5"/>
    </row>
    <row r="10" spans="1:10" x14ac:dyDescent="0.55000000000000004">
      <c r="J10" s="5"/>
    </row>
    <row r="11" spans="1:10" x14ac:dyDescent="0.55000000000000004">
      <c r="A11" s="14" t="s">
        <v>35</v>
      </c>
      <c r="J11" s="5"/>
    </row>
    <row r="12" spans="1:10" x14ac:dyDescent="0.55000000000000004">
      <c r="A12" s="50" t="s">
        <v>36</v>
      </c>
      <c r="J12" s="5"/>
    </row>
    <row r="13" spans="1:10" ht="28.8" x14ac:dyDescent="0.55000000000000004">
      <c r="A13" s="51" t="s">
        <v>37</v>
      </c>
      <c r="J13" s="5"/>
    </row>
    <row r="14" spans="1:10" x14ac:dyDescent="0.55000000000000004">
      <c r="A14" t="s">
        <v>57</v>
      </c>
      <c r="J14" s="5"/>
    </row>
    <row r="15" spans="1:10" x14ac:dyDescent="0.55000000000000004">
      <c r="A15" t="s">
        <v>38</v>
      </c>
    </row>
    <row r="16" spans="1:10" x14ac:dyDescent="0.55000000000000004">
      <c r="A16" t="s">
        <v>29</v>
      </c>
    </row>
    <row r="17" spans="1:1" x14ac:dyDescent="0.55000000000000004">
      <c r="A17" t="s">
        <v>39</v>
      </c>
    </row>
    <row r="19" spans="1:1" x14ac:dyDescent="0.55000000000000004">
      <c r="A19" s="14" t="s">
        <v>42</v>
      </c>
    </row>
    <row r="20" spans="1:1" ht="28.8" x14ac:dyDescent="0.55000000000000004">
      <c r="A20" s="52" t="s">
        <v>43</v>
      </c>
    </row>
    <row r="21" spans="1:1" x14ac:dyDescent="0.55000000000000004">
      <c r="A21" s="4"/>
    </row>
    <row r="23" spans="1:1" x14ac:dyDescent="0.55000000000000004">
      <c r="A23" s="4"/>
    </row>
    <row r="25" spans="1:1" x14ac:dyDescent="0.55000000000000004">
      <c r="A25" s="4"/>
    </row>
    <row r="26" spans="1:1" x14ac:dyDescent="0.55000000000000004">
      <c r="A26" s="4"/>
    </row>
    <row r="27" spans="1:1" x14ac:dyDescent="0.55000000000000004">
      <c r="A27" s="4"/>
    </row>
    <row r="28" spans="1:1" x14ac:dyDescent="0.55000000000000004">
      <c r="A28" s="4"/>
    </row>
    <row r="29" spans="1:1" x14ac:dyDescent="0.55000000000000004">
      <c r="A29" s="4"/>
    </row>
    <row r="30" spans="1:1" x14ac:dyDescent="0.55000000000000004">
      <c r="A30" s="4"/>
    </row>
    <row r="31" spans="1:1" x14ac:dyDescent="0.55000000000000004">
      <c r="A31" s="4"/>
    </row>
    <row r="32" spans="1:1" x14ac:dyDescent="0.55000000000000004">
      <c r="A32" s="4"/>
    </row>
    <row r="33" spans="1:1" x14ac:dyDescent="0.55000000000000004">
      <c r="A33" s="4"/>
    </row>
    <row r="34" spans="1:1" x14ac:dyDescent="0.55000000000000004">
      <c r="A34" s="4"/>
    </row>
    <row r="35" spans="1:1" x14ac:dyDescent="0.55000000000000004">
      <c r="A35" s="4"/>
    </row>
    <row r="36" spans="1:1" x14ac:dyDescent="0.55000000000000004">
      <c r="A36" s="4"/>
    </row>
    <row r="37" spans="1:1" x14ac:dyDescent="0.55000000000000004">
      <c r="A37" s="4"/>
    </row>
    <row r="38" spans="1:1" x14ac:dyDescent="0.55000000000000004">
      <c r="A38" s="4"/>
    </row>
    <row r="39" spans="1:1" x14ac:dyDescent="0.55000000000000004">
      <c r="A39" s="4"/>
    </row>
  </sheetData>
  <hyperlinks>
    <hyperlink ref="J4" r:id="rId1" xr:uid="{00000000-0004-0000-0400-000000000000}"/>
  </hyperlinks>
  <pageMargins left="0.70866141732283472" right="0.70866141732283472" top="0.74803149606299213" bottom="0.74803149606299213" header="0.31496062992125984" footer="0.31496062992125984"/>
  <pageSetup paperSize="9" scale="96" orientation="landscape" horizontalDpi="0"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Carats, countries by size</vt:lpstr>
      <vt:lpstr>Carats Alphabetical</vt:lpstr>
      <vt:lpstr>Value  Countries by size</vt:lpstr>
      <vt:lpstr>Value Alphabetical</vt:lpstr>
      <vt:lpstr>2023 detail</vt:lpstr>
      <vt:lpstr>Notes</vt:lpstr>
      <vt:lpstr>'Carats Alphabetical'!Print_Area</vt:lpstr>
      <vt:lpstr>'Carats, countries by size'!Print_Area</vt:lpstr>
      <vt:lpstr>Notes!Print_Area</vt:lpstr>
      <vt:lpstr>'Value  Countries by size'!Print_Area</vt:lpstr>
      <vt:lpstr>'Value Alphabetical'!Print_Area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2016-06-16T07:22:46Z</dcterms:created>
  <dcterms:modified xsi:type="dcterms:W3CDTF">2024-07-20T17:27:04Z</dcterms:modified>
</cp:coreProperties>
</file>